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0335" tabRatio="661"/>
  </bookViews>
  <sheets>
    <sheet name="0. Introduction" sheetId="10" r:id="rId1"/>
    <sheet name="1. Calc of Annex II formulas " sheetId="5" r:id="rId2"/>
    <sheet name="2. Data for Annex II formulas" sheetId="4" r:id="rId3"/>
    <sheet name="3. Data on Costs" sheetId="6" r:id="rId4"/>
    <sheet name="4. Data on Revenues" sheetId="7" r:id="rId5"/>
    <sheet name="5. Roaming net margin" sheetId="8" r:id="rId6"/>
    <sheet name="6. EBITDA" sheetId="9" r:id="rId7"/>
    <sheet name="7. Additional factors " sheetId="3" r:id="rId8"/>
  </sheets>
  <calcPr calcId="162913"/>
</workbook>
</file>

<file path=xl/calcChain.xml><?xml version="1.0" encoding="utf-8"?>
<calcChain xmlns="http://schemas.openxmlformats.org/spreadsheetml/2006/main">
  <c r="E3" i="6" l="1"/>
  <c r="E4" i="6"/>
  <c r="E5" i="6"/>
  <c r="D5" i="6"/>
  <c r="D4" i="6"/>
  <c r="D3" i="6"/>
  <c r="C29" i="9" l="1"/>
  <c r="D29" i="9"/>
  <c r="D13" i="9"/>
  <c r="C13" i="9"/>
  <c r="E8" i="8"/>
  <c r="E7" i="8"/>
  <c r="E6" i="8"/>
  <c r="E4" i="8"/>
  <c r="D8" i="8"/>
  <c r="D7" i="8"/>
  <c r="D6" i="8"/>
  <c r="D4" i="8"/>
  <c r="E25" i="4"/>
  <c r="D25" i="4"/>
  <c r="E6" i="4"/>
  <c r="E5" i="4"/>
  <c r="E4" i="5" s="1"/>
  <c r="E4" i="4"/>
  <c r="D6" i="4"/>
  <c r="D5" i="4"/>
  <c r="D4" i="4"/>
  <c r="D5" i="5" s="1"/>
  <c r="D4" i="5" l="1"/>
  <c r="E5" i="5"/>
  <c r="E3" i="5"/>
  <c r="E8" i="5" s="1"/>
  <c r="E7" i="5"/>
  <c r="D3" i="5"/>
  <c r="D8" i="5" s="1"/>
  <c r="E6" i="5" l="1"/>
  <c r="D9" i="5"/>
  <c r="D7" i="7" s="1"/>
  <c r="D5" i="8" s="1"/>
  <c r="E9" i="5"/>
  <c r="E7" i="7" s="1"/>
  <c r="E5" i="8" s="1"/>
  <c r="E13" i="6"/>
  <c r="E12" i="8" s="1"/>
  <c r="D6" i="5"/>
  <c r="D7" i="5"/>
  <c r="D13" i="6" s="1"/>
  <c r="D12" i="8" s="1"/>
  <c r="E12" i="6"/>
  <c r="E11" i="8" s="1"/>
  <c r="E23" i="6"/>
  <c r="E17" i="8" s="1"/>
  <c r="E21" i="6"/>
  <c r="E15" i="8" s="1"/>
  <c r="E19" i="6"/>
  <c r="E13" i="8" s="1"/>
  <c r="E22" i="6"/>
  <c r="E16" i="8" s="1"/>
  <c r="E20" i="6"/>
  <c r="E14" i="8" s="1"/>
  <c r="E11" i="6" l="1"/>
  <c r="E10" i="8" s="1"/>
  <c r="E10" i="6"/>
  <c r="E9" i="8" s="1"/>
  <c r="E18" i="8"/>
  <c r="D10" i="6"/>
  <c r="D9" i="8" s="1"/>
  <c r="D12" i="6"/>
  <c r="D11" i="8" s="1"/>
  <c r="D11" i="6"/>
  <c r="D10" i="8" s="1"/>
  <c r="D23" i="6"/>
  <c r="D17" i="8" s="1"/>
  <c r="D21" i="6"/>
  <c r="D15" i="8" s="1"/>
  <c r="D19" i="6"/>
  <c r="D13" i="8" s="1"/>
  <c r="D22" i="6"/>
  <c r="D16" i="8" s="1"/>
  <c r="D20" i="6"/>
  <c r="D14" i="8" s="1"/>
  <c r="D31" i="9" l="1"/>
  <c r="D15" i="9"/>
  <c r="D18" i="8"/>
  <c r="D34" i="9" l="1"/>
  <c r="D36" i="9" s="1"/>
  <c r="C31" i="9"/>
  <c r="C15" i="9"/>
  <c r="C34" i="9" l="1"/>
  <c r="C36" i="9" s="1"/>
</calcChain>
</file>

<file path=xl/sharedStrings.xml><?xml version="1.0" encoding="utf-8"?>
<sst xmlns="http://schemas.openxmlformats.org/spreadsheetml/2006/main" count="484" uniqueCount="338">
  <si>
    <t>Notes</t>
  </si>
  <si>
    <t>Are you part of a group?</t>
  </si>
  <si>
    <t>Actual 12-month data</t>
  </si>
  <si>
    <t xml:space="preserve">(specify period e.g. 1/4/16-31/3/2017) </t>
  </si>
  <si>
    <t>(specify period e.g. 15/6/2017-14/6/2018)</t>
  </si>
  <si>
    <t>Reference</t>
  </si>
  <si>
    <t>Annex II (1)</t>
  </si>
  <si>
    <t>Average wholesale roaming price paid for voice minute</t>
  </si>
  <si>
    <t>Average wholesale roaming price paid for SMS</t>
  </si>
  <si>
    <t>Average wholesale roaming price paid for MB of data</t>
  </si>
  <si>
    <t>Numbering</t>
  </si>
  <si>
    <t>Total wholesale payments for unbalanced traffic within the Union for voice</t>
  </si>
  <si>
    <t>Total wholesale payments for unbalanced traffic within the Union for SMSs</t>
  </si>
  <si>
    <t>Total wholesale payments for unbalanced traffic within the Union for data</t>
  </si>
  <si>
    <t>Amount in euros</t>
  </si>
  <si>
    <t>Total unbalanced  traffic for voice within the Union</t>
  </si>
  <si>
    <t>Traffic in minutes</t>
  </si>
  <si>
    <t>Traffic in SMSs</t>
  </si>
  <si>
    <t>Total unbalanced  traffic for SMSs within the Union</t>
  </si>
  <si>
    <t>Total unbalanced  traffic for data within the Union</t>
  </si>
  <si>
    <t>Annex II (2)</t>
  </si>
  <si>
    <t xml:space="preserve">Retail outbound roaming voice traffic </t>
  </si>
  <si>
    <t>Traffic in minutes (both within and outside the Union)</t>
  </si>
  <si>
    <t xml:space="preserve">Retail outbound roaming SMS traffic </t>
  </si>
  <si>
    <t>Traffic in SMSs (both within and outside the Union)</t>
  </si>
  <si>
    <t>Retail outbound roaming data traffic</t>
  </si>
  <si>
    <t>Traffic in MBs (both within and outside the Union)</t>
  </si>
  <si>
    <r>
      <t>Weight w</t>
    </r>
    <r>
      <rPr>
        <vertAlign val="subscript"/>
        <sz val="11"/>
        <color theme="1"/>
        <rFont val="Calibri"/>
        <family val="2"/>
        <charset val="161"/>
        <scheme val="minor"/>
      </rPr>
      <t>voice</t>
    </r>
  </si>
  <si>
    <r>
      <t>Weight w</t>
    </r>
    <r>
      <rPr>
        <vertAlign val="subscript"/>
        <sz val="11"/>
        <color theme="1"/>
        <rFont val="Calibri"/>
        <family val="2"/>
        <charset val="161"/>
        <scheme val="minor"/>
      </rPr>
      <t>SMS</t>
    </r>
  </si>
  <si>
    <r>
      <t>Weight w</t>
    </r>
    <r>
      <rPr>
        <vertAlign val="subscript"/>
        <sz val="11"/>
        <color theme="1"/>
        <rFont val="Calibri"/>
        <family val="2"/>
        <charset val="161"/>
        <scheme val="minor"/>
      </rPr>
      <t>data</t>
    </r>
  </si>
  <si>
    <t>Projected</t>
  </si>
  <si>
    <t>Ratio</t>
  </si>
  <si>
    <t>Annex II (3)</t>
  </si>
  <si>
    <t>Annex II (4)</t>
  </si>
  <si>
    <t>Annex II (5)</t>
  </si>
  <si>
    <t>Retail EU roaming revenue</t>
  </si>
  <si>
    <t>Actual</t>
  </si>
  <si>
    <t>Wholesale inbound roaming voice traffic</t>
  </si>
  <si>
    <t>Wholesale inbound roaming SMS traffic</t>
  </si>
  <si>
    <t>Wholesale inbound roaming data traffic</t>
  </si>
  <si>
    <t>Retail outbound roaming voice traffic within the Union</t>
  </si>
  <si>
    <t>Traffic in minutes (only  within the Union)</t>
  </si>
  <si>
    <t>Retail outbound roaming SMS traffic within the Union</t>
  </si>
  <si>
    <t>Traffic in SMSs (only  within the Union)</t>
  </si>
  <si>
    <t>Retail outbound roaming data traffic within the Union</t>
  </si>
  <si>
    <t>Traffic in MBs (only  within the Union)</t>
  </si>
  <si>
    <t xml:space="preserve">Retail domestic voice traffic </t>
  </si>
  <si>
    <t xml:space="preserve">Retail domestic SMS traffic </t>
  </si>
  <si>
    <t xml:space="preserve">Retail domestic data traffic </t>
  </si>
  <si>
    <t>Annex II (2) &amp; Annex II (3) &amp; Annex II (4) &amp; Annex II (5)</t>
  </si>
  <si>
    <t>Annex II (3) &amp; Annex II (4) &amp; Annex II (5)</t>
  </si>
  <si>
    <t>Annex II (4) &amp; Annex II (5)</t>
  </si>
  <si>
    <t>Mobile retail services revenues</t>
  </si>
  <si>
    <t>Article 7. 2.</t>
  </si>
  <si>
    <t>Article 7. 3.a</t>
  </si>
  <si>
    <t>Total costs of operating and managing roaming activities, including all business intelligence systems and software dedicated to roaming operation and management</t>
  </si>
  <si>
    <t>Article 7. 3.b</t>
  </si>
  <si>
    <t>Total data-clearing and payment costs, including external fees and use of internal resources</t>
  </si>
  <si>
    <t>Article 7. 3.c</t>
  </si>
  <si>
    <t>Total contact negotiation and agreement costs, including external feees and use of intrnal resources</t>
  </si>
  <si>
    <t>Article 7. 3.d</t>
  </si>
  <si>
    <t>Article 7. 4.</t>
  </si>
  <si>
    <t>Proportion of costs of operating and managing roaming activities, including all business intelligence systems and software dedicated to roaming operation and management</t>
  </si>
  <si>
    <t>Proportion of data-clearing and payment costs, including external fees and use of internal resources</t>
  </si>
  <si>
    <t>Proportion of contact negotiation and agreement costs, including external feees and use of intrnal resources</t>
  </si>
  <si>
    <t>Article 7. 5.</t>
  </si>
  <si>
    <t>Proportion of costs sustained in order to comply with the requiremtns for the provision of regulated retail roaming services laid down in Articles 14 and 15 of Regulation (EU) No 531/2012</t>
  </si>
  <si>
    <t>Total costs sustained in order to comply with the requirements for the provision of regulated retail roaming services laid down in Articles 14 and 15 of Regulation (EU) No 531/2012</t>
  </si>
  <si>
    <t>Total billing and collection costs, including all costs associated with processing, calculating, producing and notyfing actual customer bill</t>
  </si>
  <si>
    <t>Article 8. 1. a.</t>
  </si>
  <si>
    <t>Article 8. 1. b.</t>
  </si>
  <si>
    <t>Article 8. 1. c.</t>
  </si>
  <si>
    <t>Total sales and distribution costs, including the costs of operating shops and other distribution channels for the sale of mobile retail services</t>
  </si>
  <si>
    <t>Total customer care costs, including the cost of operating all customer care services availiable to the end user</t>
  </si>
  <si>
    <t>Article 8. 1. d.</t>
  </si>
  <si>
    <t>Total bad debt management costs, including costs incurred in writing off customers' unredeemable debts and collecting bad debts</t>
  </si>
  <si>
    <t>Article 8. 1. e.</t>
  </si>
  <si>
    <t>Proportion of billing and collection costs, including all costs associated with processing, calculating, producing and notyfing actual customer bill</t>
  </si>
  <si>
    <t>Proportion of sales and distribution costs, including the costs of operating shops and other distribution channels for the sale of mobile retail services</t>
  </si>
  <si>
    <t>Proportion of customer care costs, including the cost of operating all customer care services availiable to the end user</t>
  </si>
  <si>
    <t>Proportion of bad debt management costs, including costs incurred in writing off customers' unredeemable debts and collecting bad debts</t>
  </si>
  <si>
    <t>Proportion of marketing costs, including all expenses for advertising mobile services</t>
  </si>
  <si>
    <t>Total marketing costs, including all expenses for advertising mobile services</t>
  </si>
  <si>
    <t>Article 8. 2.</t>
  </si>
  <si>
    <t>Article 9.1.a. &amp; Article 9.2.</t>
  </si>
  <si>
    <t>Revenues deriving directly from traffic of mobile retail services originated in a visited Member /state</t>
  </si>
  <si>
    <t>Proportion of overall revenues from the sale of mobile retail services based on fixed periodic charges linked to the provision of regulated retail roaming services</t>
  </si>
  <si>
    <t>Article 9.1.b. &amp; Article 9.4.</t>
  </si>
  <si>
    <t>Roaming retail net margin</t>
  </si>
  <si>
    <t>Revenues deriving directly from traffic of mobile retail services originated in a visited Member /state (+)</t>
  </si>
  <si>
    <t>Proportion of overall revenues from the sale of mobile retail services based on fixed periodic charges linked to the provision of regulated retail roaming services (+)</t>
  </si>
  <si>
    <t>Total wholesale payments for unbalanced traffic within the Union for voice (-)</t>
  </si>
  <si>
    <t>Total wholesale payments for unbalanced traffic within the Union for SMSs (-)</t>
  </si>
  <si>
    <t>Total wholesale payments for unbalanced traffic within the Union for data (-)</t>
  </si>
  <si>
    <t>Proportion of costs of operating and managing roaming activities, including all business intelligence systems and software dedicated to roaming operation and management (-)</t>
  </si>
  <si>
    <t>Proportion of data-clearing and payment costs, including external fees and use of internal resources (-)</t>
  </si>
  <si>
    <t>Proportion of contact negotiation and agreement costs, including external feees and use of intrnal resources (-)</t>
  </si>
  <si>
    <t>Proportion of costs sustained in order to comply with the requiremtns for the provision of regulated retail roaming services laid down in Articles 14 and 15 of Regulation (EU) No 531/2012 (-)</t>
  </si>
  <si>
    <t>Proportion of billing and collection costs, including all costs associated with processing, calculating, producing and notyfing actual customer bill (-)</t>
  </si>
  <si>
    <t>Proportion of sales and distribution costs, including the costs of operating shops and other distribution channels for the sale of mobile retail services (-)</t>
  </si>
  <si>
    <t>Proportion of customer care costs, including the cost of operating all customer care services availiable to the end user (-)</t>
  </si>
  <si>
    <t>Proportion of bad debt management costs, including costs incurred in writing off customers' unredeemable debts and collecting bad debts (-)</t>
  </si>
  <si>
    <t>Proportion of marketing costs, including all expenses for advertising mobile services (-)</t>
  </si>
  <si>
    <t>Number of members of the group</t>
  </si>
  <si>
    <t>Submit details on the contract terms and conditions associated with FUP (inluding any control mechanism in accordance with article 4(4))</t>
  </si>
  <si>
    <t>Affiliate A</t>
  </si>
  <si>
    <t>Affiliate B</t>
  </si>
  <si>
    <t>(provide name)</t>
  </si>
  <si>
    <t>Affiliate C</t>
  </si>
  <si>
    <t>….</t>
  </si>
  <si>
    <t>Formula</t>
  </si>
  <si>
    <t>2.1.1</t>
  </si>
  <si>
    <t>2.1.2</t>
  </si>
  <si>
    <t>2.1.3</t>
  </si>
  <si>
    <t>2.1.4</t>
  </si>
  <si>
    <t>2.1.5</t>
  </si>
  <si>
    <t>2.1.6</t>
  </si>
  <si>
    <t>2.1.7</t>
  </si>
  <si>
    <t>2.1.8</t>
  </si>
  <si>
    <t>2.1.9</t>
  </si>
  <si>
    <t>2.2.1</t>
  </si>
  <si>
    <t>2.2.2</t>
  </si>
  <si>
    <t>2.2.3</t>
  </si>
  <si>
    <t>2.2.4</t>
  </si>
  <si>
    <t>2.2.5</t>
  </si>
  <si>
    <t>2.2.6</t>
  </si>
  <si>
    <t>2.3.1</t>
  </si>
  <si>
    <t>2.3.2</t>
  </si>
  <si>
    <t>2.3.3</t>
  </si>
  <si>
    <t>2.4.1</t>
  </si>
  <si>
    <t>2.4.2</t>
  </si>
  <si>
    <t>2.4.3</t>
  </si>
  <si>
    <t>2.5.1</t>
  </si>
  <si>
    <t xml:space="preserve">Data </t>
  </si>
  <si>
    <t>3.10</t>
  </si>
  <si>
    <t>3.11</t>
  </si>
  <si>
    <t>3.12</t>
  </si>
  <si>
    <t>3.13</t>
  </si>
  <si>
    <t>3.14</t>
  </si>
  <si>
    <t>3.15</t>
  </si>
  <si>
    <t>3.16</t>
  </si>
  <si>
    <t>3.17</t>
  </si>
  <si>
    <t>3.18</t>
  </si>
  <si>
    <t>3.19</t>
  </si>
  <si>
    <t>3.20</t>
  </si>
  <si>
    <t>3.21</t>
  </si>
  <si>
    <t>Data</t>
  </si>
  <si>
    <t>Projections data (for every, line description of projection methodology needs to be submitted)</t>
  </si>
  <si>
    <t>Projections data (for every line, description of projection methodology needs to be submitted)</t>
  </si>
  <si>
    <t>4.3</t>
  </si>
  <si>
    <t>Reference from previous excel sheets/tables</t>
  </si>
  <si>
    <t>Point 4.1</t>
  </si>
  <si>
    <t>5.2</t>
  </si>
  <si>
    <t>5.3</t>
  </si>
  <si>
    <t>Point 4.4</t>
  </si>
  <si>
    <t>Point 3.1</t>
  </si>
  <si>
    <t>5.4</t>
  </si>
  <si>
    <t>Point 3.2</t>
  </si>
  <si>
    <t>5.5</t>
  </si>
  <si>
    <t>Point 3.3</t>
  </si>
  <si>
    <t>Point 3.8</t>
  </si>
  <si>
    <t>Point 3.9</t>
  </si>
  <si>
    <t>Point 3.10</t>
  </si>
  <si>
    <t>Point 3.11</t>
  </si>
  <si>
    <t>Point 3.17</t>
  </si>
  <si>
    <t>Point 3.18</t>
  </si>
  <si>
    <t>Point 3.19</t>
  </si>
  <si>
    <t>Point 3.20</t>
  </si>
  <si>
    <t>Point 3.21</t>
  </si>
  <si>
    <t>5.6</t>
  </si>
  <si>
    <t>5.7</t>
  </si>
  <si>
    <t>5.8</t>
  </si>
  <si>
    <t>5.9</t>
  </si>
  <si>
    <t>5.10</t>
  </si>
  <si>
    <t>5.11</t>
  </si>
  <si>
    <t>5.12</t>
  </si>
  <si>
    <t>5.13</t>
  </si>
  <si>
    <t>5.14</t>
  </si>
  <si>
    <t>5.15</t>
  </si>
  <si>
    <t xml:space="preserve">Projections data </t>
  </si>
  <si>
    <t>Personnel costs (-)</t>
  </si>
  <si>
    <t>Third parties costs (-)</t>
  </si>
  <si>
    <t>Other OpEx  (-)</t>
  </si>
  <si>
    <t>Bad debt provision (-)</t>
  </si>
  <si>
    <t>6.1.1</t>
  </si>
  <si>
    <t>6.1.2</t>
  </si>
  <si>
    <t>6.1.3</t>
  </si>
  <si>
    <t>6.1.4</t>
  </si>
  <si>
    <t>6.1.5</t>
  </si>
  <si>
    <t>6.1.6</t>
  </si>
  <si>
    <t>6.1.7</t>
  </si>
  <si>
    <t>6.1.8</t>
  </si>
  <si>
    <t>6.1.9</t>
  </si>
  <si>
    <t>Total mobile revenues (+)</t>
  </si>
  <si>
    <t>6.2.1</t>
  </si>
  <si>
    <t>6.2.2</t>
  </si>
  <si>
    <t>6.2.3</t>
  </si>
  <si>
    <t>6.2.4</t>
  </si>
  <si>
    <t>6.2.6</t>
  </si>
  <si>
    <t>6.2.7</t>
  </si>
  <si>
    <t>6.2.8</t>
  </si>
  <si>
    <t>6.2.9</t>
  </si>
  <si>
    <t>6.2.10</t>
  </si>
  <si>
    <t>EBITDA for mobile business unit</t>
  </si>
  <si>
    <t>7.2</t>
  </si>
  <si>
    <t>7.3</t>
  </si>
  <si>
    <t>7.4</t>
  </si>
  <si>
    <t>7.5</t>
  </si>
  <si>
    <t xml:space="preserve">Article 10.2.a. </t>
  </si>
  <si>
    <t xml:space="preserve">Article 10.2.c. </t>
  </si>
  <si>
    <t>Answer</t>
  </si>
  <si>
    <t>Information required</t>
  </si>
  <si>
    <t>if yes, please answer also 7.2 &amp; 7.3</t>
  </si>
  <si>
    <t>Table (corresponds to 7.3)</t>
  </si>
  <si>
    <t>Amount in euros, costs related only to the provision of mobile services</t>
  </si>
  <si>
    <t>Voice services</t>
  </si>
  <si>
    <t>SMS services</t>
  </si>
  <si>
    <t>Data services</t>
  </si>
  <si>
    <t>7.6</t>
  </si>
  <si>
    <t>Are you requesting stable links/permanent residency evidence when a new contract is concluded?</t>
  </si>
  <si>
    <t>Are you requesting stable links/permanent residency evidence when you have indications of abusive and anomalous usage?</t>
  </si>
  <si>
    <t>7.7</t>
  </si>
  <si>
    <t>7.8</t>
  </si>
  <si>
    <t>1.1</t>
  </si>
  <si>
    <t>1.2</t>
  </si>
  <si>
    <t>1.3</t>
  </si>
  <si>
    <t>1.4</t>
  </si>
  <si>
    <t>1.5</t>
  </si>
  <si>
    <t>1.6</t>
  </si>
  <si>
    <t>1.7</t>
  </si>
  <si>
    <t>3.1</t>
  </si>
  <si>
    <t>3.2</t>
  </si>
  <si>
    <t>3.3</t>
  </si>
  <si>
    <t>3.4</t>
  </si>
  <si>
    <t>3.5</t>
  </si>
  <si>
    <t>3.6</t>
  </si>
  <si>
    <t>3.7</t>
  </si>
  <si>
    <t>3.8</t>
  </si>
  <si>
    <t>3.9</t>
  </si>
  <si>
    <t>4.1</t>
  </si>
  <si>
    <t>4.2</t>
  </si>
  <si>
    <t>5.1</t>
  </si>
  <si>
    <t>(fill in tables below)</t>
  </si>
  <si>
    <t>MOBILE SERVICES MARGIN</t>
  </si>
  <si>
    <t>Total revenues from the sale of mobile services excluding retail roaming services (+)</t>
  </si>
  <si>
    <t>Personnel costs (excluding personnel costs attributed to the provision of retail roaming within EU) (-)</t>
  </si>
  <si>
    <t>Third parties costs (excluding third party costs attributed to the provision of retail roaming within EU)(-)</t>
  </si>
  <si>
    <t>Bad debt provision (excluding bad debt provisions attributed to the provision of retail roaming within EU)(-)</t>
  </si>
  <si>
    <t>Other OpEx (excluding Other OpEX attributed to the provision of retail roaming within EU)  (-)</t>
  </si>
  <si>
    <t>6.1. In case mobile services margin can be directly calculated</t>
  </si>
  <si>
    <t>6.2. In case mobile services margin cannot be directly calculated</t>
  </si>
  <si>
    <t>6.2.11</t>
  </si>
  <si>
    <t>6.2.12</t>
  </si>
  <si>
    <t>Mobile services margin according to Article 2 (2) (f)</t>
  </si>
  <si>
    <t xml:space="preserve">Refers to the average unit price in eurocents for unbalanced traffic within the Union (inluding EEA/EFTA) paid by the operator for voice (price per minute) </t>
  </si>
  <si>
    <t xml:space="preserve">Refers to the average unit price in eurocents for unbalanced traffic within the Union (inluding EEA/EFTA) paid by the operator for SMS (price per SMS) </t>
  </si>
  <si>
    <t xml:space="preserve">Refers to the average unit price in eurocents for unbalanced traffic within the Union (inluding EEA/EFTA) paid by the operator for data (price per MB) </t>
  </si>
  <si>
    <r>
      <rPr>
        <sz val="11"/>
        <color theme="1"/>
        <rFont val="Calibri"/>
        <family val="2"/>
        <charset val="161"/>
        <scheme val="minor"/>
      </rPr>
      <t xml:space="preserve">Interconnection </t>
    </r>
    <r>
      <rPr>
        <sz val="11"/>
        <color theme="1"/>
        <rFont val="Calibri"/>
        <family val="2"/>
        <scheme val="minor"/>
      </rPr>
      <t>and roaming cost (roaming costs only for non-EEA) (-)</t>
    </r>
  </si>
  <si>
    <r>
      <rPr>
        <sz val="11"/>
        <color theme="1"/>
        <rFont val="Calibri"/>
        <family val="2"/>
        <charset val="161"/>
        <scheme val="minor"/>
      </rPr>
      <t>Marketing</t>
    </r>
    <r>
      <rPr>
        <sz val="11"/>
        <color theme="1"/>
        <rFont val="Calibri"/>
        <family val="2"/>
        <scheme val="minor"/>
      </rPr>
      <t xml:space="preserve"> costs (excluding marketing costs attributed to the provision of retail roaming within EU) (-)</t>
    </r>
  </si>
  <si>
    <r>
      <rPr>
        <sz val="11"/>
        <color theme="1"/>
        <rFont val="Calibri"/>
        <family val="2"/>
        <charset val="161"/>
        <scheme val="minor"/>
      </rPr>
      <t>Maintenance</t>
    </r>
    <r>
      <rPr>
        <sz val="11"/>
        <color theme="1"/>
        <rFont val="Calibri"/>
        <family val="2"/>
        <scheme val="minor"/>
      </rPr>
      <t xml:space="preserve"> and repairs costs (excluding maint. and repair costs attributed to the provision of retail roaming within EU)(-)</t>
    </r>
  </si>
  <si>
    <r>
      <rPr>
        <sz val="11"/>
        <color theme="1"/>
        <rFont val="Calibri"/>
        <family val="2"/>
        <charset val="161"/>
        <scheme val="minor"/>
      </rPr>
      <t>Interconnection</t>
    </r>
    <r>
      <rPr>
        <sz val="11"/>
        <color theme="1"/>
        <rFont val="Calibri"/>
        <family val="2"/>
        <scheme val="minor"/>
      </rPr>
      <t xml:space="preserve"> and roaming cost (-)</t>
    </r>
  </si>
  <si>
    <r>
      <rPr>
        <sz val="11"/>
        <color theme="1"/>
        <rFont val="Calibri"/>
        <family val="2"/>
        <charset val="161"/>
        <scheme val="minor"/>
      </rPr>
      <t>Maintenance</t>
    </r>
    <r>
      <rPr>
        <sz val="11"/>
        <color theme="1"/>
        <rFont val="Calibri"/>
        <family val="2"/>
        <scheme val="minor"/>
      </rPr>
      <t xml:space="preserve"> and repairs costs (-)</t>
    </r>
  </si>
  <si>
    <r>
      <rPr>
        <sz val="11"/>
        <color theme="1"/>
        <rFont val="Calibri"/>
        <family val="2"/>
        <charset val="161"/>
        <scheme val="minor"/>
      </rPr>
      <t>Marketing</t>
    </r>
    <r>
      <rPr>
        <sz val="11"/>
        <color theme="1"/>
        <rFont val="Calibri"/>
        <family val="2"/>
        <scheme val="minor"/>
      </rPr>
      <t xml:space="preserve"> costs (-)</t>
    </r>
  </si>
  <si>
    <r>
      <t>Wholesale charges between the</t>
    </r>
    <r>
      <rPr>
        <sz val="11"/>
        <color theme="1"/>
        <rFont val="Calibri"/>
        <family val="2"/>
        <charset val="161"/>
        <scheme val="minor"/>
      </rPr>
      <t xml:space="preserve"> affiliates</t>
    </r>
  </si>
  <si>
    <t>Wholesale roaming unit charge paid by your company to…</t>
  </si>
  <si>
    <t>Wholesale roaming unit charge charged by your company to…</t>
  </si>
  <si>
    <t xml:space="preserve">Note: </t>
  </si>
  <si>
    <t>Sheet 0. Introduction</t>
  </si>
  <si>
    <t>In case you want to apply for authorisation to apply a roaming surcharge the sheet include in the excel file neet to be filled in accordingly</t>
  </si>
  <si>
    <t xml:space="preserve">Contents of the excel file </t>
  </si>
  <si>
    <t>Sheet Name</t>
  </si>
  <si>
    <t>Description</t>
  </si>
  <si>
    <t xml:space="preserve">1. Calc of Annex II formulas </t>
  </si>
  <si>
    <t>2. Data for Annex II formulas</t>
  </si>
  <si>
    <t>3. Data on Costs</t>
  </si>
  <si>
    <t>4. Data on Revenues</t>
  </si>
  <si>
    <t>5. Roaming net margin</t>
  </si>
  <si>
    <t>6. EBITDA</t>
  </si>
  <si>
    <t xml:space="preserve">7. Additional factors </t>
  </si>
  <si>
    <t>Contains the output of Annex II formulas</t>
  </si>
  <si>
    <t>Contains the data that are required in order to perform the calculations of Annex II formulas</t>
  </si>
  <si>
    <t>Contains the data on costs</t>
  </si>
  <si>
    <t>Contains the data on revenues</t>
  </si>
  <si>
    <t>Contains the calculation of roaming net margin</t>
  </si>
  <si>
    <t>Contains the data required for the calculation and the calculation of mobile services margin</t>
  </si>
  <si>
    <t>Contains the data that are required in order to examine the specific circumstances referre to Article 10(2) of CIR</t>
  </si>
  <si>
    <t>Cell styles</t>
  </si>
  <si>
    <t>A value filled in by the applicant</t>
  </si>
  <si>
    <t xml:space="preserve">An input in the calculations of (a) roaming retail net margin and (b) mobile services margin  that has been calculated from other inputs </t>
  </si>
  <si>
    <t xml:space="preserve">The output of the calculation of (a) roaming retail net margin and (b) mobile services margin  </t>
  </si>
  <si>
    <t>TOTAL MOBILE  (including total retail and wholesale mobile services)</t>
  </si>
  <si>
    <t>6.1.10</t>
  </si>
  <si>
    <t>6.2.13</t>
  </si>
  <si>
    <t xml:space="preserve">Assessment percentage (negative roaming retail net margin/mobile services margin) </t>
  </si>
  <si>
    <t>A value that is filled in automatically as it is linked to a cell including a value filled in by the applicant or calculated in this file</t>
  </si>
  <si>
    <t>1. Total revenues from the sale of mobile retail services based on fixed periodic charges (bundles of voice, SMS and data for domestic use and roaming).  In case an operator combines mobile services with non-mobile services (e.g. handsets), it should find a methodology to separate the revenues and submit to the NRA the details of the methodology</t>
  </si>
  <si>
    <r>
      <t>Revenues from the sale of mobile retail services based on fixed periodic charges</t>
    </r>
    <r>
      <rPr>
        <vertAlign val="superscript"/>
        <sz val="11"/>
        <color theme="1"/>
        <rFont val="Calibri"/>
        <family val="2"/>
        <charset val="161"/>
        <scheme val="minor"/>
      </rPr>
      <t>1</t>
    </r>
  </si>
  <si>
    <t>Article 9.1.b &amp; Article 9.3.</t>
  </si>
  <si>
    <t>Note:</t>
  </si>
  <si>
    <t>As the purpose of Annex II (5) formula is to allocate revenues from the sale of mobile services based on fixed periodic charges, the traffics used in Annex II (5) formula could consist only of traffics offered  on the basis of fixed periodic charges. As such, in case an applicant wants to use these traffics insted of the total ones (2.2.1-2.2.3 and 2.3.1-2.4.3) it should fill in the the table below and adapt accordingly the formulas in cell sheet D9 and E9 of sheet "1. Calc of Annex II formulas".</t>
  </si>
  <si>
    <t>2.6.1</t>
  </si>
  <si>
    <t>2.6.2</t>
  </si>
  <si>
    <t>2.6.3</t>
  </si>
  <si>
    <t>2.6.4</t>
  </si>
  <si>
    <t>2.6.5</t>
  </si>
  <si>
    <t>2.6.6</t>
  </si>
  <si>
    <t>2.6.7</t>
  </si>
  <si>
    <t>2.6.8</t>
  </si>
  <si>
    <t>2.6.9</t>
  </si>
  <si>
    <t xml:space="preserve"> Annex II (5)</t>
  </si>
  <si>
    <t>Retail outbound roaming voice traffic (from fixed periodic charges)</t>
  </si>
  <si>
    <t>Retail outbound roaming SMS traffic (from fixed periodic charges)</t>
  </si>
  <si>
    <t>Retail outbound roaming data traffic (from fixed periodic charges)</t>
  </si>
  <si>
    <t>Retail outbound roaming voice traffic within the Union (from fixed periodic charges)</t>
  </si>
  <si>
    <t>Retail outbound roaming SMS traffic within the Union (from fixed periodic charges)</t>
  </si>
  <si>
    <t>Retail outbound roaming data traffic within the Union (from fixed periodic charges)</t>
  </si>
  <si>
    <t>Retail domestic voice traffic (from fixed periodic charges)</t>
  </si>
  <si>
    <t>Retail domestic SMS traffic (from fixed periodic charges)</t>
  </si>
  <si>
    <t>Retail domestic data traffic (from fixed periodic charges)</t>
  </si>
  <si>
    <t>TO BE FILLED IF AN APPLICANT PREFERS TO SPLIT REVENUES FROM FIXED PERIODIC CHARGES ACCORDING TO TRAFFICS CHARGED ON THE BASIS OF FIXED PERIODIC CHARGES (see note above)</t>
  </si>
  <si>
    <t xml:space="preserve">Traffic in SMSs </t>
  </si>
  <si>
    <t xml:space="preserve">Traffic in minutes </t>
  </si>
  <si>
    <t xml:space="preserve">Traffic in MBs </t>
  </si>
  <si>
    <t>Traffic in MBs (only  within the Union) for MBs that are offered on the basis of fixed periodic charges</t>
  </si>
  <si>
    <t>Traffic in minutes (both within and outside the Union) for calls that are offered on the basis of fixed periodic charges</t>
  </si>
  <si>
    <t>Traffic in SMSs (both within and outside the Union) for SMSs that are offered on the basis of fixed periodic charges</t>
  </si>
  <si>
    <t>Traffic in MBs (both within and outside the Union) for MBs that are offered on the basis of fixed periodic charges</t>
  </si>
  <si>
    <t>Traffic in minutes (only  within the Union) for calls that are offered on the basis of fixed periodic charges</t>
  </si>
  <si>
    <t>Traffic in SMSs (only  within the Union) for SMSs that are offered on the basis of fixed periodic charges</t>
  </si>
  <si>
    <t>Traffic in minutes for calls that are offered on the basis of fixed periodic charges</t>
  </si>
  <si>
    <t>Traffic in SMSs for SMSs that are offered on the basis of fixed periodic charges</t>
  </si>
  <si>
    <t>Traffic in MBs for MBs that are offered on the basis of fixed periodic charges</t>
  </si>
  <si>
    <r>
      <t xml:space="preserve">Are you applying a fair use policy for all open bundles according to article 4? </t>
    </r>
    <r>
      <rPr>
        <sz val="11"/>
        <color theme="1"/>
        <rFont val="Calibri"/>
        <family val="2"/>
        <charset val="161"/>
        <scheme val="minor"/>
      </rPr>
      <t>If you are applying FUP only for some open bundles please give the % of subscribers with open bundles to which you apply a FUP according to article 4</t>
    </r>
  </si>
  <si>
    <r>
      <t xml:space="preserve">Are you applying a fair use policy for all pre-paid tariffs according to article 4? </t>
    </r>
    <r>
      <rPr>
        <sz val="11"/>
        <color theme="1"/>
        <rFont val="Calibri"/>
        <family val="2"/>
        <charset val="161"/>
        <scheme val="minor"/>
      </rPr>
      <t>If you are applying FUP only for some pre-paid tariffs please give the % of subscribers with pre-paid tariffs to which you apply a FUP according to article 4</t>
    </r>
  </si>
  <si>
    <t>Traffic in MBs</t>
  </si>
  <si>
    <t>Used for calculation of point 2.1.1.</t>
  </si>
  <si>
    <t>Used for calculation of point 2.1.2.</t>
  </si>
  <si>
    <t>Used for calculation of point 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</si>
</sst>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vertAlign val="subscript"/>
      <sz val="11"/>
      <color theme="1"/>
      <name val="Calibri"/>
      <family val="2"/>
      <charset val="161"/>
      <scheme val="minor"/>
    </font>
    <font>
      <b/>
      <sz val="11"/>
      <color theme="1"/>
      <name val="Calibri"/>
      <family val="2"/>
      <charset val="161"/>
      <scheme val="minor"/>
    </font>
    <font>
      <sz val="10"/>
      <name val="Arial"/>
      <family val="2"/>
      <charset val="161"/>
    </font>
    <font>
      <sz val="10"/>
      <name val="Arial Greek"/>
      <charset val="161"/>
    </font>
    <font>
      <sz val="11"/>
      <color theme="1"/>
      <name val="Calibri"/>
      <family val="2"/>
      <charset val="161"/>
    </font>
    <font>
      <u/>
      <sz val="11"/>
      <color theme="1"/>
      <name val="Calibri"/>
      <family val="2"/>
      <scheme val="minor"/>
    </font>
    <font>
      <b/>
      <u/>
      <sz val="11"/>
      <color theme="1"/>
      <name val="Calibri"/>
      <family val="2"/>
      <charset val="161"/>
      <scheme val="minor"/>
    </font>
    <font>
      <b/>
      <i/>
      <sz val="11"/>
      <color theme="1"/>
      <name val="Calibri"/>
      <family val="2"/>
      <charset val="161"/>
      <scheme val="minor"/>
    </font>
    <font>
      <sz val="11"/>
      <color theme="1"/>
      <name val="Calibri"/>
      <family val="2"/>
      <scheme val="minor"/>
    </font>
    <font>
      <sz val="11"/>
      <name val="Calibri"/>
      <family val="2"/>
      <scheme val="minor"/>
    </font>
    <font>
      <vertAlign val="superscript"/>
      <sz val="11"/>
      <color theme="1"/>
      <name val="Calibri"/>
      <family val="2"/>
      <charset val="161"/>
      <scheme val="minor"/>
    </font>
    <font>
      <i/>
      <u/>
      <sz val="11"/>
      <color theme="1"/>
      <name val="Calibri"/>
      <family val="2"/>
      <charset val="161"/>
      <scheme val="minor"/>
    </font>
    <font>
      <b/>
      <sz val="12"/>
      <color theme="1"/>
      <name val="Calibri"/>
      <family val="2"/>
      <charset val="161"/>
      <scheme val="minor"/>
    </font>
  </fonts>
  <fills count="9">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xf numFmtId="0" fontId="6" fillId="0" borderId="0"/>
    <xf numFmtId="0" fontId="7" fillId="0" borderId="0"/>
    <xf numFmtId="9" fontId="11" fillId="0" borderId="0" applyFont="0" applyFill="0" applyBorder="0" applyAlignment="0" applyProtection="0"/>
  </cellStyleXfs>
  <cellXfs count="42">
    <xf numFmtId="0" fontId="0" fillId="0" borderId="0" xfId="0"/>
    <xf numFmtId="0" fontId="0" fillId="0" borderId="0" xfId="0" applyAlignment="1">
      <alignment wrapText="1"/>
    </xf>
    <xf numFmtId="0" fontId="0" fillId="0" borderId="1" xfId="0" applyBorder="1"/>
    <xf numFmtId="0" fontId="0" fillId="0" borderId="0" xfId="0"/>
    <xf numFmtId="0" fontId="0" fillId="2" borderId="1" xfId="0" applyFill="1" applyBorder="1" applyAlignment="1">
      <alignment horizontal="center"/>
    </xf>
    <xf numFmtId="0" fontId="0" fillId="3" borderId="1" xfId="0" applyFill="1"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0" fillId="2" borderId="1" xfId="0" applyFill="1" applyBorder="1" applyAlignment="1">
      <alignment horizontal="center" wrapText="1"/>
    </xf>
    <xf numFmtId="49" fontId="0" fillId="0" borderId="1" xfId="0" applyNumberFormat="1" applyBorder="1"/>
    <xf numFmtId="49" fontId="0" fillId="0" borderId="0" xfId="0" applyNumberFormat="1"/>
    <xf numFmtId="0" fontId="0" fillId="2" borderId="2" xfId="0" applyFill="1" applyBorder="1" applyAlignment="1">
      <alignment horizontal="center"/>
    </xf>
    <xf numFmtId="0" fontId="0" fillId="2" borderId="2" xfId="0" applyFill="1" applyBorder="1" applyAlignment="1">
      <alignment horizontal="center" wrapText="1"/>
    </xf>
    <xf numFmtId="0" fontId="0" fillId="3" borderId="1" xfId="0" applyFill="1" applyBorder="1" applyAlignment="1">
      <alignment horizontal="center" wrapText="1"/>
    </xf>
    <xf numFmtId="0" fontId="4" fillId="0" borderId="1" xfId="0" applyFont="1" applyBorder="1" applyAlignment="1">
      <alignment wrapText="1"/>
    </xf>
    <xf numFmtId="0" fontId="9" fillId="0" borderId="0" xfId="0" applyFont="1"/>
    <xf numFmtId="0" fontId="4" fillId="0" borderId="1" xfId="0" applyFont="1" applyBorder="1"/>
    <xf numFmtId="0" fontId="10" fillId="0" borderId="1" xfId="0" applyFont="1" applyBorder="1" applyAlignment="1">
      <alignment wrapText="1"/>
    </xf>
    <xf numFmtId="10" fontId="0" fillId="0" borderId="0" xfId="4" applyNumberFormat="1" applyFont="1"/>
    <xf numFmtId="0" fontId="12" fillId="0" borderId="1" xfId="0" applyFont="1" applyBorder="1"/>
    <xf numFmtId="0" fontId="2" fillId="0" borderId="1" xfId="0" applyFont="1" applyBorder="1"/>
    <xf numFmtId="0" fontId="0" fillId="4" borderId="1" xfId="0" applyFill="1" applyBorder="1" applyAlignment="1">
      <alignment wrapText="1"/>
    </xf>
    <xf numFmtId="49" fontId="0" fillId="0" borderId="0" xfId="0" applyNumberFormat="1" applyFill="1" applyBorder="1"/>
    <xf numFmtId="0" fontId="9" fillId="0" borderId="0" xfId="0" applyFont="1" applyBorder="1"/>
    <xf numFmtId="0" fontId="0" fillId="0" borderId="0" xfId="0" applyBorder="1"/>
    <xf numFmtId="0" fontId="14" fillId="0" borderId="0" xfId="0" applyFont="1" applyBorder="1"/>
    <xf numFmtId="0" fontId="4" fillId="0" borderId="0" xfId="0" applyFont="1" applyBorder="1"/>
    <xf numFmtId="0" fontId="0" fillId="0" borderId="0" xfId="0" applyFill="1" applyBorder="1"/>
    <xf numFmtId="0" fontId="0" fillId="7" borderId="1" xfId="0" applyFill="1" applyBorder="1"/>
    <xf numFmtId="2" fontId="0" fillId="7" borderId="1" xfId="0" applyNumberFormat="1" applyFill="1" applyBorder="1"/>
    <xf numFmtId="0" fontId="0" fillId="0" borderId="0" xfId="0" applyAlignment="1">
      <alignment vertical="center"/>
    </xf>
    <xf numFmtId="2" fontId="0" fillId="6" borderId="1" xfId="0" applyNumberFormat="1" applyFill="1" applyBorder="1"/>
    <xf numFmtId="0" fontId="0" fillId="6" borderId="1" xfId="0" applyFill="1" applyBorder="1"/>
    <xf numFmtId="2" fontId="0" fillId="5" borderId="1" xfId="0" applyNumberFormat="1" applyFill="1" applyBorder="1"/>
    <xf numFmtId="0" fontId="0" fillId="5" borderId="1" xfId="0" applyFill="1" applyBorder="1"/>
    <xf numFmtId="2" fontId="0" fillId="8" borderId="1" xfId="0" applyNumberFormat="1" applyFill="1" applyBorder="1"/>
    <xf numFmtId="0" fontId="8" fillId="0" borderId="0" xfId="0" applyFont="1"/>
    <xf numFmtId="0" fontId="0" fillId="0" borderId="0" xfId="0" applyAlignment="1">
      <alignment horizontal="left" wrapText="1"/>
    </xf>
    <xf numFmtId="0" fontId="15" fillId="0" borderId="3" xfId="0" applyFont="1" applyBorder="1" applyAlignment="1">
      <alignment horizontal="left" wrapText="1"/>
    </xf>
    <xf numFmtId="0" fontId="15" fillId="0" borderId="4" xfId="0" applyFont="1" applyBorder="1" applyAlignment="1">
      <alignment horizontal="left" wrapText="1"/>
    </xf>
    <xf numFmtId="0" fontId="8" fillId="0" borderId="0" xfId="0" applyFont="1" applyAlignment="1">
      <alignment horizontal="center" wrapText="1"/>
    </xf>
  </cellXfs>
  <cellStyles count="5">
    <cellStyle name="%" xfId="2"/>
    <cellStyle name="Normal" xfId="0" builtinId="0"/>
    <cellStyle name="Normal 2 20" xfId="1"/>
    <cellStyle name="Percent" xfId="4" builtinId="5"/>
    <cellStyle name="Κανονικό 6 2 3 2 2 2 2 2 2 2 2 2 10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abSelected="1" zoomScale="80" zoomScaleNormal="80" workbookViewId="0">
      <selection activeCell="B48" sqref="B48"/>
    </sheetView>
  </sheetViews>
  <sheetFormatPr defaultColWidth="9.1328125" defaultRowHeight="14.25" x14ac:dyDescent="0.45"/>
  <cols>
    <col min="1" max="1" width="27.3984375" style="25" customWidth="1"/>
    <col min="2" max="2" width="11.73046875" style="25" customWidth="1"/>
    <col min="3" max="16384" width="9.1328125" style="25"/>
  </cols>
  <sheetData>
    <row r="1" spans="1:2" x14ac:dyDescent="0.45">
      <c r="A1" s="24" t="s">
        <v>267</v>
      </c>
    </row>
    <row r="3" spans="1:2" x14ac:dyDescent="0.45">
      <c r="A3" s="25" t="s">
        <v>268</v>
      </c>
    </row>
    <row r="5" spans="1:2" x14ac:dyDescent="0.45">
      <c r="A5" s="26" t="s">
        <v>269</v>
      </c>
    </row>
    <row r="7" spans="1:2" x14ac:dyDescent="0.45">
      <c r="A7" s="27" t="s">
        <v>270</v>
      </c>
      <c r="B7" s="27" t="s">
        <v>271</v>
      </c>
    </row>
    <row r="8" spans="1:2" x14ac:dyDescent="0.45">
      <c r="A8" s="25" t="s">
        <v>272</v>
      </c>
      <c r="B8" s="25" t="s">
        <v>279</v>
      </c>
    </row>
    <row r="9" spans="1:2" x14ac:dyDescent="0.45">
      <c r="A9" s="25" t="s">
        <v>273</v>
      </c>
      <c r="B9" s="25" t="s">
        <v>280</v>
      </c>
    </row>
    <row r="10" spans="1:2" x14ac:dyDescent="0.45">
      <c r="A10" s="25" t="s">
        <v>274</v>
      </c>
      <c r="B10" s="25" t="s">
        <v>281</v>
      </c>
    </row>
    <row r="11" spans="1:2" x14ac:dyDescent="0.45">
      <c r="A11" s="25" t="s">
        <v>275</v>
      </c>
      <c r="B11" s="25" t="s">
        <v>282</v>
      </c>
    </row>
    <row r="12" spans="1:2" x14ac:dyDescent="0.45">
      <c r="A12" s="25" t="s">
        <v>276</v>
      </c>
      <c r="B12" s="25" t="s">
        <v>283</v>
      </c>
    </row>
    <row r="13" spans="1:2" x14ac:dyDescent="0.45">
      <c r="A13" s="25" t="s">
        <v>277</v>
      </c>
      <c r="B13" s="25" t="s">
        <v>284</v>
      </c>
    </row>
    <row r="14" spans="1:2" x14ac:dyDescent="0.45">
      <c r="A14" s="25" t="s">
        <v>278</v>
      </c>
      <c r="B14" s="25" t="s">
        <v>285</v>
      </c>
    </row>
    <row r="17" spans="1:2" x14ac:dyDescent="0.45">
      <c r="A17" s="26" t="s">
        <v>286</v>
      </c>
    </row>
    <row r="19" spans="1:2" x14ac:dyDescent="0.45">
      <c r="A19" s="29"/>
      <c r="B19" s="31" t="s">
        <v>288</v>
      </c>
    </row>
    <row r="20" spans="1:2" x14ac:dyDescent="0.45">
      <c r="A20" s="34"/>
      <c r="B20" s="25" t="s">
        <v>287</v>
      </c>
    </row>
    <row r="21" spans="1:2" x14ac:dyDescent="0.45">
      <c r="A21" s="36"/>
      <c r="B21" s="25" t="s">
        <v>294</v>
      </c>
    </row>
    <row r="22" spans="1:2" x14ac:dyDescent="0.45">
      <c r="A22" s="32"/>
      <c r="B22" s="28" t="s">
        <v>289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90" zoomScaleNormal="90" workbookViewId="0">
      <selection activeCell="A3" sqref="A3"/>
    </sheetView>
  </sheetViews>
  <sheetFormatPr defaultColWidth="9.1328125" defaultRowHeight="14.25" x14ac:dyDescent="0.45"/>
  <cols>
    <col min="1" max="1" width="10.1328125" bestFit="1" customWidth="1"/>
    <col min="2" max="2" width="11.59765625" customWidth="1"/>
    <col min="3" max="3" width="24.3984375" customWidth="1"/>
    <col min="4" max="4" width="33.59765625" bestFit="1" customWidth="1"/>
    <col min="5" max="5" width="36.1328125" bestFit="1" customWidth="1"/>
  </cols>
  <sheetData>
    <row r="1" spans="1:5" x14ac:dyDescent="0.45">
      <c r="D1" s="4" t="s">
        <v>36</v>
      </c>
      <c r="E1" s="4" t="s">
        <v>30</v>
      </c>
    </row>
    <row r="2" spans="1:5" x14ac:dyDescent="0.45">
      <c r="A2" s="2" t="s">
        <v>10</v>
      </c>
      <c r="B2" s="2" t="s">
        <v>5</v>
      </c>
      <c r="C2" s="2" t="s">
        <v>110</v>
      </c>
      <c r="D2" s="5" t="s">
        <v>3</v>
      </c>
      <c r="E2" s="5" t="s">
        <v>4</v>
      </c>
    </row>
    <row r="3" spans="1:5" ht="15.75" x14ac:dyDescent="0.55000000000000004">
      <c r="A3" s="10" t="s">
        <v>223</v>
      </c>
      <c r="B3" s="2" t="s">
        <v>6</v>
      </c>
      <c r="C3" s="2" t="s">
        <v>27</v>
      </c>
      <c r="D3" s="29" t="e">
        <f>'2. Data for Annex II formulas'!D4/('2. Data for Annex II formulas'!D$4+'2. Data for Annex II formulas'!D$5+'2. Data for Annex II formulas'!D$6)</f>
        <v>#DIV/0!</v>
      </c>
      <c r="E3" s="29" t="e">
        <f>'2. Data for Annex II formulas'!E4/('2. Data for Annex II formulas'!E$4+'2. Data for Annex II formulas'!E$5+'2. Data for Annex II formulas'!E$6)</f>
        <v>#DIV/0!</v>
      </c>
    </row>
    <row r="4" spans="1:5" ht="15.75" x14ac:dyDescent="0.55000000000000004">
      <c r="A4" s="10" t="s">
        <v>224</v>
      </c>
      <c r="B4" s="2" t="s">
        <v>6</v>
      </c>
      <c r="C4" s="2" t="s">
        <v>28</v>
      </c>
      <c r="D4" s="29" t="e">
        <f>'2. Data for Annex II formulas'!D5/('2. Data for Annex II formulas'!D$4+'2. Data for Annex II formulas'!D$5+'2. Data for Annex II formulas'!D$6)</f>
        <v>#DIV/0!</v>
      </c>
      <c r="E4" s="29" t="e">
        <f>'2. Data for Annex II formulas'!E5/('2. Data for Annex II formulas'!E$4+'2. Data for Annex II formulas'!E$5+'2. Data for Annex II formulas'!E$6)</f>
        <v>#DIV/0!</v>
      </c>
    </row>
    <row r="5" spans="1:5" ht="15.75" x14ac:dyDescent="0.55000000000000004">
      <c r="A5" s="10" t="s">
        <v>225</v>
      </c>
      <c r="B5" s="2" t="s">
        <v>6</v>
      </c>
      <c r="C5" s="2" t="s">
        <v>29</v>
      </c>
      <c r="D5" s="29" t="e">
        <f>'2. Data for Annex II formulas'!D6/('2. Data for Annex II formulas'!D$4+'2. Data for Annex II formulas'!D$5+'2. Data for Annex II formulas'!D$6)</f>
        <v>#DIV/0!</v>
      </c>
      <c r="E5" s="29" t="e">
        <f>'2. Data for Annex II formulas'!E6/('2. Data for Annex II formulas'!E$4+'2. Data for Annex II formulas'!E$5+'2. Data for Annex II formulas'!E$6)</f>
        <v>#DIV/0!</v>
      </c>
    </row>
    <row r="6" spans="1:5" x14ac:dyDescent="0.45">
      <c r="A6" s="10" t="s">
        <v>226</v>
      </c>
      <c r="B6" s="2" t="s">
        <v>20</v>
      </c>
      <c r="C6" s="2" t="s">
        <v>31</v>
      </c>
      <c r="D6" s="29" t="e">
        <f>D3*'2. Data for Annex II formulas'!D13/('2. Data for Annex II formulas'!D13+'2. Data for Annex II formulas'!D16)+D4*'2. Data for Annex II formulas'!D14/('2. Data for Annex II formulas'!D14+'2. Data for Annex II formulas'!D17)+D5*'2. Data for Annex II formulas'!D15/('2. Data for Annex II formulas'!D15+'2. Data for Annex II formulas'!D18)</f>
        <v>#DIV/0!</v>
      </c>
      <c r="E6" s="29" t="e">
        <f>E3*'2. Data for Annex II formulas'!E13/('2. Data for Annex II formulas'!E13+'2. Data for Annex II formulas'!E16)+E4*'2. Data for Annex II formulas'!E14/('2. Data for Annex II formulas'!E14+'2. Data for Annex II formulas'!E17)+E5*'2. Data for Annex II formulas'!E15/('2. Data for Annex II formulas'!E15+'2. Data for Annex II formulas'!E18)</f>
        <v>#DIV/0!</v>
      </c>
    </row>
    <row r="7" spans="1:5" x14ac:dyDescent="0.45">
      <c r="A7" s="10" t="s">
        <v>227</v>
      </c>
      <c r="B7" s="2" t="s">
        <v>32</v>
      </c>
      <c r="C7" s="2" t="s">
        <v>31</v>
      </c>
      <c r="D7" s="29" t="e">
        <f>D3*'2. Data for Annex II formulas'!D19/'2. Data for Annex II formulas'!D13+D4*'2. Data for Annex II formulas'!D20/'2. Data for Annex II formulas'!D14+D5*'2. Data for Annex II formulas'!D21/'2. Data for Annex II formulas'!D15</f>
        <v>#DIV/0!</v>
      </c>
      <c r="E7" s="29" t="e">
        <f>E3*'2. Data for Annex II formulas'!E19/'2. Data for Annex II formulas'!E13+E4*'2. Data for Annex II formulas'!E20/'2. Data for Annex II formulas'!E14+E5*'2. Data for Annex II formulas'!E21/'2. Data for Annex II formulas'!E15</f>
        <v>#DIV/0!</v>
      </c>
    </row>
    <row r="8" spans="1:5" x14ac:dyDescent="0.45">
      <c r="A8" s="10" t="s">
        <v>228</v>
      </c>
      <c r="B8" s="2" t="s">
        <v>33</v>
      </c>
      <c r="C8" s="2" t="s">
        <v>31</v>
      </c>
      <c r="D8" s="29" t="e">
        <f>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8" s="29" t="e">
        <f>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row r="9" spans="1:5" x14ac:dyDescent="0.45">
      <c r="A9" s="10" t="s">
        <v>229</v>
      </c>
      <c r="B9" s="2" t="s">
        <v>34</v>
      </c>
      <c r="C9" s="2" t="s">
        <v>35</v>
      </c>
      <c r="D9" s="30" t="e">
        <f>'2. Data for Annex II formulas'!D25*(D3*'2. Data for Annex II formulas'!D19/('2. Data for Annex II formulas'!D13+'2. Data for Annex II formulas'!D22)+D4*'2. Data for Annex II formulas'!D20/('2. Data for Annex II formulas'!D14+'2. Data for Annex II formulas'!D23)+D5*'2. Data for Annex II formulas'!D21/('2. Data for Annex II formulas'!D15+'2. Data for Annex II formulas'!D24))</f>
        <v>#DIV/0!</v>
      </c>
      <c r="E9" s="30" t="e">
        <f>'2. Data for Annex II formulas'!E25*(E3*'2. Data for Annex II formulas'!E19/('2. Data for Annex II formulas'!E13+'2. Data for Annex II formulas'!E22)+E4*'2. Data for Annex II formulas'!E20/('2. Data for Annex II formulas'!E14+'2. Data for Annex II formulas'!E23)+E5*'2. Data for Annex II formulas'!E21/('2. Data for Annex II formulas'!E15+'2. Data for Annex II formulas'!E24))</f>
        <v>#DIV/0!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1"/>
  <sheetViews>
    <sheetView topLeftCell="F1" zoomScale="90" zoomScaleNormal="90" workbookViewId="0">
      <selection activeCell="F12" sqref="F12"/>
    </sheetView>
  </sheetViews>
  <sheetFormatPr defaultColWidth="9.1328125" defaultRowHeight="14.25" x14ac:dyDescent="0.45"/>
  <cols>
    <col min="1" max="1" width="10.1328125" bestFit="1" customWidth="1"/>
    <col min="2" max="2" width="46.59765625" bestFit="1" customWidth="1"/>
    <col min="3" max="3" width="58.86328125" style="1" bestFit="1" customWidth="1"/>
    <col min="4" max="4" width="33.86328125" bestFit="1" customWidth="1"/>
    <col min="5" max="5" width="45.3984375" bestFit="1" customWidth="1"/>
    <col min="6" max="6" width="171.86328125" bestFit="1" customWidth="1"/>
  </cols>
  <sheetData>
    <row r="2" spans="1:6" ht="28.5" x14ac:dyDescent="0.45">
      <c r="D2" s="4" t="s">
        <v>2</v>
      </c>
      <c r="E2" s="9" t="s">
        <v>147</v>
      </c>
    </row>
    <row r="3" spans="1:6" x14ac:dyDescent="0.45">
      <c r="A3" s="5" t="s">
        <v>10</v>
      </c>
      <c r="B3" s="5" t="s">
        <v>5</v>
      </c>
      <c r="C3" s="7" t="s">
        <v>133</v>
      </c>
      <c r="D3" s="5" t="s">
        <v>3</v>
      </c>
      <c r="E3" s="5" t="s">
        <v>4</v>
      </c>
      <c r="F3" s="5" t="s">
        <v>0</v>
      </c>
    </row>
    <row r="4" spans="1:6" x14ac:dyDescent="0.45">
      <c r="A4" s="2" t="s">
        <v>111</v>
      </c>
      <c r="B4" s="2" t="s">
        <v>6</v>
      </c>
      <c r="C4" s="6" t="s">
        <v>7</v>
      </c>
      <c r="D4" s="30" t="e">
        <f t="shared" ref="D4:E6" si="0">D7/D10</f>
        <v>#DIV/0!</v>
      </c>
      <c r="E4" s="30" t="e">
        <f t="shared" si="0"/>
        <v>#DIV/0!</v>
      </c>
      <c r="F4" s="20" t="s">
        <v>254</v>
      </c>
    </row>
    <row r="5" spans="1:6" x14ac:dyDescent="0.45">
      <c r="A5" s="2" t="s">
        <v>112</v>
      </c>
      <c r="B5" s="2" t="s">
        <v>6</v>
      </c>
      <c r="C5" s="6" t="s">
        <v>8</v>
      </c>
      <c r="D5" s="30" t="e">
        <f t="shared" si="0"/>
        <v>#DIV/0!</v>
      </c>
      <c r="E5" s="30" t="e">
        <f t="shared" si="0"/>
        <v>#DIV/0!</v>
      </c>
      <c r="F5" s="20" t="s">
        <v>255</v>
      </c>
    </row>
    <row r="6" spans="1:6" x14ac:dyDescent="0.45">
      <c r="A6" s="2" t="s">
        <v>113</v>
      </c>
      <c r="B6" s="2" t="s">
        <v>6</v>
      </c>
      <c r="C6" s="6" t="s">
        <v>9</v>
      </c>
      <c r="D6" s="30" t="e">
        <f t="shared" si="0"/>
        <v>#DIV/0!</v>
      </c>
      <c r="E6" s="30" t="e">
        <f t="shared" si="0"/>
        <v>#DIV/0!</v>
      </c>
      <c r="F6" s="20" t="s">
        <v>256</v>
      </c>
    </row>
    <row r="7" spans="1:6" ht="28.5" x14ac:dyDescent="0.45">
      <c r="A7" s="2" t="s">
        <v>114</v>
      </c>
      <c r="B7" s="2" t="s">
        <v>335</v>
      </c>
      <c r="C7" s="6" t="s">
        <v>11</v>
      </c>
      <c r="D7" s="34"/>
      <c r="E7" s="35"/>
      <c r="F7" s="2" t="s">
        <v>14</v>
      </c>
    </row>
    <row r="8" spans="1:6" ht="28.5" x14ac:dyDescent="0.45">
      <c r="A8" s="2" t="s">
        <v>115</v>
      </c>
      <c r="B8" s="2" t="s">
        <v>336</v>
      </c>
      <c r="C8" s="6" t="s">
        <v>12</v>
      </c>
      <c r="D8" s="34"/>
      <c r="E8" s="35"/>
      <c r="F8" s="2" t="s">
        <v>14</v>
      </c>
    </row>
    <row r="9" spans="1:6" ht="28.5" x14ac:dyDescent="0.45">
      <c r="A9" s="2" t="s">
        <v>116</v>
      </c>
      <c r="B9" s="2" t="s">
        <v>337</v>
      </c>
      <c r="C9" s="6" t="s">
        <v>13</v>
      </c>
      <c r="D9" s="34"/>
      <c r="E9" s="35"/>
      <c r="F9" s="2" t="s">
        <v>14</v>
      </c>
    </row>
    <row r="10" spans="1:6" x14ac:dyDescent="0.45">
      <c r="A10" s="2" t="s">
        <v>117</v>
      </c>
      <c r="B10" s="2" t="s">
        <v>335</v>
      </c>
      <c r="C10" s="6" t="s">
        <v>15</v>
      </c>
      <c r="D10" s="34"/>
      <c r="E10" s="35"/>
      <c r="F10" s="2" t="s">
        <v>16</v>
      </c>
    </row>
    <row r="11" spans="1:6" x14ac:dyDescent="0.45">
      <c r="A11" s="2" t="s">
        <v>118</v>
      </c>
      <c r="B11" s="2" t="s">
        <v>336</v>
      </c>
      <c r="C11" s="6" t="s">
        <v>18</v>
      </c>
      <c r="D11" s="34"/>
      <c r="E11" s="35"/>
      <c r="F11" s="2" t="s">
        <v>17</v>
      </c>
    </row>
    <row r="12" spans="1:6" x14ac:dyDescent="0.45">
      <c r="A12" s="2" t="s">
        <v>119</v>
      </c>
      <c r="B12" s="2" t="s">
        <v>337</v>
      </c>
      <c r="C12" s="6" t="s">
        <v>19</v>
      </c>
      <c r="D12" s="34"/>
      <c r="E12" s="35"/>
      <c r="F12" s="2" t="s">
        <v>334</v>
      </c>
    </row>
    <row r="13" spans="1:6" x14ac:dyDescent="0.45">
      <c r="A13" s="2" t="s">
        <v>120</v>
      </c>
      <c r="B13" s="2" t="s">
        <v>49</v>
      </c>
      <c r="C13" s="6" t="s">
        <v>21</v>
      </c>
      <c r="D13" s="34"/>
      <c r="E13" s="35"/>
      <c r="F13" s="2" t="s">
        <v>22</v>
      </c>
    </row>
    <row r="14" spans="1:6" x14ac:dyDescent="0.45">
      <c r="A14" s="2" t="s">
        <v>121</v>
      </c>
      <c r="B14" s="2" t="s">
        <v>49</v>
      </c>
      <c r="C14" s="6" t="s">
        <v>23</v>
      </c>
      <c r="D14" s="34"/>
      <c r="E14" s="35"/>
      <c r="F14" s="2" t="s">
        <v>24</v>
      </c>
    </row>
    <row r="15" spans="1:6" x14ac:dyDescent="0.45">
      <c r="A15" s="2" t="s">
        <v>122</v>
      </c>
      <c r="B15" s="2" t="s">
        <v>49</v>
      </c>
      <c r="C15" s="6" t="s">
        <v>25</v>
      </c>
      <c r="D15" s="34"/>
      <c r="E15" s="35"/>
      <c r="F15" s="2" t="s">
        <v>26</v>
      </c>
    </row>
    <row r="16" spans="1:6" x14ac:dyDescent="0.45">
      <c r="A16" s="2" t="s">
        <v>123</v>
      </c>
      <c r="B16" s="2" t="s">
        <v>20</v>
      </c>
      <c r="C16" s="6" t="s">
        <v>37</v>
      </c>
      <c r="D16" s="34"/>
      <c r="E16" s="35"/>
      <c r="F16" s="2" t="s">
        <v>22</v>
      </c>
    </row>
    <row r="17" spans="1:6" x14ac:dyDescent="0.45">
      <c r="A17" s="2" t="s">
        <v>124</v>
      </c>
      <c r="B17" s="2" t="s">
        <v>20</v>
      </c>
      <c r="C17" s="6" t="s">
        <v>38</v>
      </c>
      <c r="D17" s="34"/>
      <c r="E17" s="35"/>
      <c r="F17" s="2" t="s">
        <v>24</v>
      </c>
    </row>
    <row r="18" spans="1:6" x14ac:dyDescent="0.45">
      <c r="A18" s="2" t="s">
        <v>125</v>
      </c>
      <c r="B18" s="2" t="s">
        <v>20</v>
      </c>
      <c r="C18" s="6" t="s">
        <v>39</v>
      </c>
      <c r="D18" s="34"/>
      <c r="E18" s="35"/>
      <c r="F18" s="2" t="s">
        <v>26</v>
      </c>
    </row>
    <row r="19" spans="1:6" x14ac:dyDescent="0.45">
      <c r="A19" s="2" t="s">
        <v>126</v>
      </c>
      <c r="B19" s="2" t="s">
        <v>50</v>
      </c>
      <c r="C19" s="6" t="s">
        <v>40</v>
      </c>
      <c r="D19" s="34"/>
      <c r="E19" s="35"/>
      <c r="F19" s="2" t="s">
        <v>41</v>
      </c>
    </row>
    <row r="20" spans="1:6" x14ac:dyDescent="0.45">
      <c r="A20" s="2" t="s">
        <v>127</v>
      </c>
      <c r="B20" s="2" t="s">
        <v>50</v>
      </c>
      <c r="C20" s="6" t="s">
        <v>42</v>
      </c>
      <c r="D20" s="34"/>
      <c r="E20" s="35"/>
      <c r="F20" s="2" t="s">
        <v>43</v>
      </c>
    </row>
    <row r="21" spans="1:6" x14ac:dyDescent="0.45">
      <c r="A21" s="2" t="s">
        <v>128</v>
      </c>
      <c r="B21" s="2" t="s">
        <v>50</v>
      </c>
      <c r="C21" s="6" t="s">
        <v>44</v>
      </c>
      <c r="D21" s="34"/>
      <c r="E21" s="35"/>
      <c r="F21" s="2" t="s">
        <v>45</v>
      </c>
    </row>
    <row r="22" spans="1:6" x14ac:dyDescent="0.45">
      <c r="A22" s="2" t="s">
        <v>129</v>
      </c>
      <c r="B22" s="2" t="s">
        <v>51</v>
      </c>
      <c r="C22" s="6" t="s">
        <v>46</v>
      </c>
      <c r="D22" s="34"/>
      <c r="E22" s="35"/>
      <c r="F22" s="2" t="s">
        <v>321</v>
      </c>
    </row>
    <row r="23" spans="1:6" x14ac:dyDescent="0.45">
      <c r="A23" s="2" t="s">
        <v>130</v>
      </c>
      <c r="B23" s="2" t="s">
        <v>51</v>
      </c>
      <c r="C23" s="6" t="s">
        <v>47</v>
      </c>
      <c r="D23" s="34"/>
      <c r="E23" s="35"/>
      <c r="F23" s="2" t="s">
        <v>320</v>
      </c>
    </row>
    <row r="24" spans="1:6" x14ac:dyDescent="0.45">
      <c r="A24" s="2" t="s">
        <v>131</v>
      </c>
      <c r="B24" s="2" t="s">
        <v>51</v>
      </c>
      <c r="C24" s="6" t="s">
        <v>48</v>
      </c>
      <c r="D24" s="34"/>
      <c r="E24" s="35"/>
      <c r="F24" s="2" t="s">
        <v>322</v>
      </c>
    </row>
    <row r="25" spans="1:6" x14ac:dyDescent="0.45">
      <c r="A25" s="2" t="s">
        <v>132</v>
      </c>
      <c r="B25" s="2" t="s">
        <v>34</v>
      </c>
      <c r="C25" s="2" t="s">
        <v>52</v>
      </c>
      <c r="D25" s="36">
        <f>'4. Data on Revenues'!D6</f>
        <v>0</v>
      </c>
      <c r="E25" s="36">
        <f>'4. Data on Revenues'!E6</f>
        <v>0</v>
      </c>
      <c r="F25" s="2" t="s">
        <v>14</v>
      </c>
    </row>
    <row r="27" spans="1:6" x14ac:dyDescent="0.45">
      <c r="A27" s="37" t="s">
        <v>298</v>
      </c>
    </row>
    <row r="28" spans="1:6" ht="46.5" customHeight="1" x14ac:dyDescent="0.45">
      <c r="A28" s="38" t="s">
        <v>299</v>
      </c>
      <c r="B28" s="38"/>
      <c r="C28" s="38"/>
      <c r="D28" s="38"/>
    </row>
    <row r="31" spans="1:6" ht="38.25" customHeight="1" x14ac:dyDescent="0.5">
      <c r="A31" s="39" t="s">
        <v>319</v>
      </c>
      <c r="B31" s="39"/>
      <c r="C31" s="40"/>
      <c r="D31" s="4" t="s">
        <v>2</v>
      </c>
      <c r="E31" s="9" t="s">
        <v>147</v>
      </c>
      <c r="F31" s="3"/>
    </row>
    <row r="32" spans="1:6" x14ac:dyDescent="0.45">
      <c r="A32" s="5" t="s">
        <v>10</v>
      </c>
      <c r="B32" s="5" t="s">
        <v>5</v>
      </c>
      <c r="C32" s="7" t="s">
        <v>133</v>
      </c>
      <c r="D32" s="5" t="s">
        <v>3</v>
      </c>
      <c r="E32" s="5" t="s">
        <v>4</v>
      </c>
      <c r="F32" s="5" t="s">
        <v>0</v>
      </c>
    </row>
    <row r="33" spans="1:6" x14ac:dyDescent="0.45">
      <c r="A33" s="2" t="s">
        <v>300</v>
      </c>
      <c r="B33" s="2" t="s">
        <v>309</v>
      </c>
      <c r="C33" s="6" t="s">
        <v>310</v>
      </c>
      <c r="D33" s="34"/>
      <c r="E33" s="35"/>
      <c r="F33" s="2" t="s">
        <v>324</v>
      </c>
    </row>
    <row r="34" spans="1:6" x14ac:dyDescent="0.45">
      <c r="A34" s="2" t="s">
        <v>301</v>
      </c>
      <c r="B34" s="2" t="s">
        <v>309</v>
      </c>
      <c r="C34" s="6" t="s">
        <v>311</v>
      </c>
      <c r="D34" s="34"/>
      <c r="E34" s="35"/>
      <c r="F34" s="2" t="s">
        <v>325</v>
      </c>
    </row>
    <row r="35" spans="1:6" x14ac:dyDescent="0.45">
      <c r="A35" s="2" t="s">
        <v>302</v>
      </c>
      <c r="B35" s="2" t="s">
        <v>309</v>
      </c>
      <c r="C35" s="6" t="s">
        <v>312</v>
      </c>
      <c r="D35" s="34"/>
      <c r="E35" s="35"/>
      <c r="F35" s="2" t="s">
        <v>326</v>
      </c>
    </row>
    <row r="36" spans="1:6" ht="28.5" x14ac:dyDescent="0.45">
      <c r="A36" s="2" t="s">
        <v>303</v>
      </c>
      <c r="B36" s="2" t="s">
        <v>309</v>
      </c>
      <c r="C36" s="6" t="s">
        <v>313</v>
      </c>
      <c r="D36" s="34"/>
      <c r="E36" s="35"/>
      <c r="F36" s="2" t="s">
        <v>327</v>
      </c>
    </row>
    <row r="37" spans="1:6" ht="28.5" x14ac:dyDescent="0.45">
      <c r="A37" s="2" t="s">
        <v>304</v>
      </c>
      <c r="B37" s="2" t="s">
        <v>309</v>
      </c>
      <c r="C37" s="6" t="s">
        <v>314</v>
      </c>
      <c r="D37" s="34"/>
      <c r="E37" s="35"/>
      <c r="F37" s="2" t="s">
        <v>328</v>
      </c>
    </row>
    <row r="38" spans="1:6" ht="28.5" x14ac:dyDescent="0.45">
      <c r="A38" s="2" t="s">
        <v>305</v>
      </c>
      <c r="B38" s="2" t="s">
        <v>309</v>
      </c>
      <c r="C38" s="6" t="s">
        <v>315</v>
      </c>
      <c r="D38" s="34"/>
      <c r="E38" s="35"/>
      <c r="F38" s="2" t="s">
        <v>323</v>
      </c>
    </row>
    <row r="39" spans="1:6" x14ac:dyDescent="0.45">
      <c r="A39" s="2" t="s">
        <v>306</v>
      </c>
      <c r="B39" s="2" t="s">
        <v>309</v>
      </c>
      <c r="C39" s="6" t="s">
        <v>316</v>
      </c>
      <c r="D39" s="34"/>
      <c r="E39" s="35"/>
      <c r="F39" s="2" t="s">
        <v>329</v>
      </c>
    </row>
    <row r="40" spans="1:6" x14ac:dyDescent="0.45">
      <c r="A40" s="2" t="s">
        <v>307</v>
      </c>
      <c r="B40" s="2" t="s">
        <v>309</v>
      </c>
      <c r="C40" s="6" t="s">
        <v>317</v>
      </c>
      <c r="D40" s="34"/>
      <c r="E40" s="35"/>
      <c r="F40" s="2" t="s">
        <v>330</v>
      </c>
    </row>
    <row r="41" spans="1:6" x14ac:dyDescent="0.45">
      <c r="A41" s="2" t="s">
        <v>308</v>
      </c>
      <c r="B41" s="2" t="s">
        <v>309</v>
      </c>
      <c r="C41" s="6" t="s">
        <v>318</v>
      </c>
      <c r="D41" s="34"/>
      <c r="E41" s="35"/>
      <c r="F41" s="2" t="s">
        <v>331</v>
      </c>
    </row>
  </sheetData>
  <mergeCells count="2">
    <mergeCell ref="A28:D28"/>
    <mergeCell ref="A31:C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16" zoomScale="66" zoomScaleNormal="66" workbookViewId="0">
      <selection activeCell="E34" sqref="E34"/>
    </sheetView>
  </sheetViews>
  <sheetFormatPr defaultColWidth="9.1328125" defaultRowHeight="14.25" x14ac:dyDescent="0.45"/>
  <cols>
    <col min="1" max="1" width="10.1328125" bestFit="1" customWidth="1"/>
    <col min="2" max="2" width="13.73046875" customWidth="1"/>
    <col min="3" max="3" width="36.86328125" customWidth="1"/>
    <col min="4" max="4" width="33.59765625" bestFit="1" customWidth="1"/>
    <col min="5" max="5" width="45" bestFit="1" customWidth="1"/>
    <col min="6" max="6" width="72.3984375" bestFit="1" customWidth="1"/>
  </cols>
  <sheetData>
    <row r="1" spans="1:6" ht="28.5" x14ac:dyDescent="0.45">
      <c r="C1" s="1"/>
      <c r="D1" s="4" t="s">
        <v>2</v>
      </c>
      <c r="E1" s="9" t="s">
        <v>148</v>
      </c>
    </row>
    <row r="2" spans="1:6" x14ac:dyDescent="0.45">
      <c r="A2" s="5" t="s">
        <v>10</v>
      </c>
      <c r="B2" s="5" t="s">
        <v>5</v>
      </c>
      <c r="C2" s="7" t="s">
        <v>146</v>
      </c>
      <c r="D2" s="5" t="s">
        <v>3</v>
      </c>
      <c r="E2" s="5" t="s">
        <v>4</v>
      </c>
      <c r="F2" s="5" t="s">
        <v>0</v>
      </c>
    </row>
    <row r="3" spans="1:6" ht="28.5" x14ac:dyDescent="0.45">
      <c r="A3" s="10" t="s">
        <v>230</v>
      </c>
      <c r="B3" s="2" t="s">
        <v>53</v>
      </c>
      <c r="C3" s="6" t="s">
        <v>11</v>
      </c>
      <c r="D3" s="36">
        <f>+'2. Data for Annex II formulas'!D7</f>
        <v>0</v>
      </c>
      <c r="E3" s="36">
        <f>+'2. Data for Annex II formulas'!E7</f>
        <v>0</v>
      </c>
      <c r="F3" s="2" t="s">
        <v>14</v>
      </c>
    </row>
    <row r="4" spans="1:6" ht="28.5" x14ac:dyDescent="0.45">
      <c r="A4" s="10" t="s">
        <v>231</v>
      </c>
      <c r="B4" s="2" t="s">
        <v>53</v>
      </c>
      <c r="C4" s="6" t="s">
        <v>12</v>
      </c>
      <c r="D4" s="36">
        <f>+'2. Data for Annex II formulas'!D8</f>
        <v>0</v>
      </c>
      <c r="E4" s="36">
        <f>+'2. Data for Annex II formulas'!E8</f>
        <v>0</v>
      </c>
      <c r="F4" s="2" t="s">
        <v>14</v>
      </c>
    </row>
    <row r="5" spans="1:6" ht="28.5" x14ac:dyDescent="0.45">
      <c r="A5" s="10" t="s">
        <v>232</v>
      </c>
      <c r="B5" s="2" t="s">
        <v>53</v>
      </c>
      <c r="C5" s="6" t="s">
        <v>13</v>
      </c>
      <c r="D5" s="36">
        <f>+'2. Data for Annex II formulas'!D9</f>
        <v>0</v>
      </c>
      <c r="E5" s="36">
        <f>+'2. Data for Annex II formulas'!E9</f>
        <v>0</v>
      </c>
      <c r="F5" s="2" t="s">
        <v>14</v>
      </c>
    </row>
    <row r="6" spans="1:6" ht="57" x14ac:dyDescent="0.45">
      <c r="A6" s="10" t="s">
        <v>233</v>
      </c>
      <c r="B6" s="2" t="s">
        <v>54</v>
      </c>
      <c r="C6" s="6" t="s">
        <v>55</v>
      </c>
      <c r="D6" s="34"/>
      <c r="E6" s="34"/>
      <c r="F6" s="2" t="s">
        <v>14</v>
      </c>
    </row>
    <row r="7" spans="1:6" ht="42.75" x14ac:dyDescent="0.45">
      <c r="A7" s="10" t="s">
        <v>234</v>
      </c>
      <c r="B7" s="2" t="s">
        <v>56</v>
      </c>
      <c r="C7" s="6" t="s">
        <v>57</v>
      </c>
      <c r="D7" s="34"/>
      <c r="E7" s="34"/>
      <c r="F7" s="2" t="s">
        <v>14</v>
      </c>
    </row>
    <row r="8" spans="1:6" ht="42.75" x14ac:dyDescent="0.45">
      <c r="A8" s="10" t="s">
        <v>235</v>
      </c>
      <c r="B8" s="2" t="s">
        <v>58</v>
      </c>
      <c r="C8" s="6" t="s">
        <v>59</v>
      </c>
      <c r="D8" s="34"/>
      <c r="E8" s="34"/>
      <c r="F8" s="2" t="s">
        <v>14</v>
      </c>
    </row>
    <row r="9" spans="1:6" ht="71.25" x14ac:dyDescent="0.45">
      <c r="A9" s="10" t="s">
        <v>236</v>
      </c>
      <c r="B9" s="2" t="s">
        <v>60</v>
      </c>
      <c r="C9" s="6" t="s">
        <v>67</v>
      </c>
      <c r="D9" s="34"/>
      <c r="E9" s="34"/>
      <c r="F9" s="2" t="s">
        <v>14</v>
      </c>
    </row>
    <row r="10" spans="1:6" ht="71.25" x14ac:dyDescent="0.45">
      <c r="A10" s="10" t="s">
        <v>237</v>
      </c>
      <c r="B10" s="2" t="s">
        <v>61</v>
      </c>
      <c r="C10" s="6" t="s">
        <v>62</v>
      </c>
      <c r="D10" s="30" t="e">
        <f>D6*'1. Calc of Annex II formulas '!D$6*'1. Calc of Annex II formulas '!D$7</f>
        <v>#DIV/0!</v>
      </c>
      <c r="E10" s="30" t="e">
        <f>E6*'1. Calc of Annex II formulas '!E$6*'1. Calc of Annex II formulas '!E$7</f>
        <v>#DIV/0!</v>
      </c>
      <c r="F10" s="2" t="s">
        <v>14</v>
      </c>
    </row>
    <row r="11" spans="1:6" ht="42.75" x14ac:dyDescent="0.45">
      <c r="A11" s="10" t="s">
        <v>238</v>
      </c>
      <c r="B11" s="2" t="s">
        <v>61</v>
      </c>
      <c r="C11" s="6" t="s">
        <v>63</v>
      </c>
      <c r="D11" s="30" t="e">
        <f>D7*'1. Calc of Annex II formulas '!D$6*'1. Calc of Annex II formulas '!D$7</f>
        <v>#DIV/0!</v>
      </c>
      <c r="E11" s="30" t="e">
        <f>E7*'1. Calc of Annex II formulas '!E$6*'1. Calc of Annex II formulas '!E$7</f>
        <v>#DIV/0!</v>
      </c>
      <c r="F11" s="2" t="s">
        <v>14</v>
      </c>
    </row>
    <row r="12" spans="1:6" ht="42.75" x14ac:dyDescent="0.45">
      <c r="A12" s="10" t="s">
        <v>134</v>
      </c>
      <c r="B12" s="2" t="s">
        <v>61</v>
      </c>
      <c r="C12" s="6" t="s">
        <v>64</v>
      </c>
      <c r="D12" s="30" t="e">
        <f>D8*'1. Calc of Annex II formulas '!D$6*'1. Calc of Annex II formulas '!D$7</f>
        <v>#DIV/0!</v>
      </c>
      <c r="E12" s="30" t="e">
        <f>E8*'1. Calc of Annex II formulas '!E$6*'1. Calc of Annex II formulas '!E$7</f>
        <v>#DIV/0!</v>
      </c>
      <c r="F12" s="2" t="s">
        <v>14</v>
      </c>
    </row>
    <row r="13" spans="1:6" ht="71.25" x14ac:dyDescent="0.45">
      <c r="A13" s="10" t="s">
        <v>135</v>
      </c>
      <c r="B13" s="2" t="s">
        <v>65</v>
      </c>
      <c r="C13" s="6" t="s">
        <v>66</v>
      </c>
      <c r="D13" s="30" t="e">
        <f>D9*'1. Calc of Annex II formulas '!D$7</f>
        <v>#DIV/0!</v>
      </c>
      <c r="E13" s="30" t="e">
        <f>E9*'1. Calc of Annex II formulas '!E$7</f>
        <v>#DIV/0!</v>
      </c>
      <c r="F13" s="2" t="s">
        <v>14</v>
      </c>
    </row>
    <row r="14" spans="1:6" ht="42.75" x14ac:dyDescent="0.45">
      <c r="A14" s="10" t="s">
        <v>136</v>
      </c>
      <c r="B14" s="2" t="s">
        <v>69</v>
      </c>
      <c r="C14" s="6" t="s">
        <v>68</v>
      </c>
      <c r="D14" s="34"/>
      <c r="E14" s="34"/>
      <c r="F14" s="2" t="s">
        <v>214</v>
      </c>
    </row>
    <row r="15" spans="1:6" ht="57" x14ac:dyDescent="0.45">
      <c r="A15" s="10" t="s">
        <v>137</v>
      </c>
      <c r="B15" s="2" t="s">
        <v>70</v>
      </c>
      <c r="C15" s="6" t="s">
        <v>72</v>
      </c>
      <c r="D15" s="34"/>
      <c r="E15" s="34"/>
      <c r="F15" s="2" t="s">
        <v>214</v>
      </c>
    </row>
    <row r="16" spans="1:6" ht="42.75" x14ac:dyDescent="0.45">
      <c r="A16" s="10" t="s">
        <v>138</v>
      </c>
      <c r="B16" s="2" t="s">
        <v>71</v>
      </c>
      <c r="C16" s="6" t="s">
        <v>73</v>
      </c>
      <c r="D16" s="34"/>
      <c r="E16" s="34"/>
      <c r="F16" s="2" t="s">
        <v>214</v>
      </c>
    </row>
    <row r="17" spans="1:6" ht="42.75" x14ac:dyDescent="0.45">
      <c r="A17" s="10" t="s">
        <v>139</v>
      </c>
      <c r="B17" s="2" t="s">
        <v>74</v>
      </c>
      <c r="C17" s="6" t="s">
        <v>75</v>
      </c>
      <c r="D17" s="34"/>
      <c r="E17" s="34"/>
      <c r="F17" s="2" t="s">
        <v>214</v>
      </c>
    </row>
    <row r="18" spans="1:6" ht="28.5" x14ac:dyDescent="0.45">
      <c r="A18" s="10" t="s">
        <v>140</v>
      </c>
      <c r="B18" s="2" t="s">
        <v>76</v>
      </c>
      <c r="C18" s="6" t="s">
        <v>82</v>
      </c>
      <c r="D18" s="34"/>
      <c r="E18" s="34"/>
      <c r="F18" s="2" t="s">
        <v>214</v>
      </c>
    </row>
    <row r="19" spans="1:6" ht="57" x14ac:dyDescent="0.45">
      <c r="A19" s="10" t="s">
        <v>141</v>
      </c>
      <c r="B19" s="2" t="s">
        <v>83</v>
      </c>
      <c r="C19" s="6" t="s">
        <v>77</v>
      </c>
      <c r="D19" s="30" t="e">
        <f>D14*'1. Calc of Annex II formulas '!D$8</f>
        <v>#DIV/0!</v>
      </c>
      <c r="E19" s="30" t="e">
        <f>E14*'1. Calc of Annex II formulas '!E$8</f>
        <v>#DIV/0!</v>
      </c>
      <c r="F19" s="2" t="s">
        <v>14</v>
      </c>
    </row>
    <row r="20" spans="1:6" ht="57" x14ac:dyDescent="0.45">
      <c r="A20" s="10" t="s">
        <v>142</v>
      </c>
      <c r="B20" s="2" t="s">
        <v>83</v>
      </c>
      <c r="C20" s="6" t="s">
        <v>78</v>
      </c>
      <c r="D20" s="30" t="e">
        <f>D15*'1. Calc of Annex II formulas '!D$8</f>
        <v>#DIV/0!</v>
      </c>
      <c r="E20" s="30" t="e">
        <f>E15*'1. Calc of Annex II formulas '!E$8</f>
        <v>#DIV/0!</v>
      </c>
      <c r="F20" s="2" t="s">
        <v>14</v>
      </c>
    </row>
    <row r="21" spans="1:6" ht="42.75" x14ac:dyDescent="0.45">
      <c r="A21" s="10" t="s">
        <v>143</v>
      </c>
      <c r="B21" s="2" t="s">
        <v>83</v>
      </c>
      <c r="C21" s="6" t="s">
        <v>79</v>
      </c>
      <c r="D21" s="30" t="e">
        <f>D16*'1. Calc of Annex II formulas '!D$8</f>
        <v>#DIV/0!</v>
      </c>
      <c r="E21" s="30" t="e">
        <f>E16*'1. Calc of Annex II formulas '!E$8</f>
        <v>#DIV/0!</v>
      </c>
      <c r="F21" s="2" t="s">
        <v>14</v>
      </c>
    </row>
    <row r="22" spans="1:6" ht="57" x14ac:dyDescent="0.45">
      <c r="A22" s="10" t="s">
        <v>144</v>
      </c>
      <c r="B22" s="2" t="s">
        <v>83</v>
      </c>
      <c r="C22" s="6" t="s">
        <v>80</v>
      </c>
      <c r="D22" s="30" t="e">
        <f>D17*'1. Calc of Annex II formulas '!D$8</f>
        <v>#DIV/0!</v>
      </c>
      <c r="E22" s="30" t="e">
        <f>E17*'1. Calc of Annex II formulas '!E$8</f>
        <v>#DIV/0!</v>
      </c>
      <c r="F22" s="2" t="s">
        <v>14</v>
      </c>
    </row>
    <row r="23" spans="1:6" ht="28.5" x14ac:dyDescent="0.45">
      <c r="A23" s="10" t="s">
        <v>145</v>
      </c>
      <c r="B23" s="2" t="s">
        <v>83</v>
      </c>
      <c r="C23" s="6" t="s">
        <v>81</v>
      </c>
      <c r="D23" s="30" t="e">
        <f>D18*'1. Calc of Annex II formulas '!D$8</f>
        <v>#DIV/0!</v>
      </c>
      <c r="E23" s="30" t="e">
        <f>E18*'1. Calc of Annex II formulas '!E$8</f>
        <v>#DIV/0!</v>
      </c>
      <c r="F23" s="2" t="s">
        <v>14</v>
      </c>
    </row>
    <row r="24" spans="1:6" x14ac:dyDescent="0.45">
      <c r="A24" s="11"/>
    </row>
    <row r="25" spans="1:6" x14ac:dyDescent="0.45">
      <c r="A25" s="11"/>
    </row>
    <row r="26" spans="1:6" x14ac:dyDescent="0.45">
      <c r="A26" s="11"/>
    </row>
    <row r="27" spans="1:6" x14ac:dyDescent="0.45">
      <c r="A27" s="11"/>
    </row>
    <row r="28" spans="1:6" x14ac:dyDescent="0.45">
      <c r="A28" s="11"/>
    </row>
    <row r="29" spans="1:6" x14ac:dyDescent="0.45">
      <c r="A29" s="11"/>
    </row>
    <row r="30" spans="1:6" x14ac:dyDescent="0.45">
      <c r="A30"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1"/>
  <sheetViews>
    <sheetView workbookViewId="0">
      <selection activeCell="D17" sqref="D17"/>
    </sheetView>
  </sheetViews>
  <sheetFormatPr defaultColWidth="9.1328125" defaultRowHeight="14.25" x14ac:dyDescent="0.45"/>
  <cols>
    <col min="1" max="1" width="10.1328125" bestFit="1" customWidth="1"/>
    <col min="2" max="2" width="24.1328125" customWidth="1"/>
    <col min="3" max="3" width="28.265625" customWidth="1"/>
    <col min="4" max="4" width="37.59765625" bestFit="1" customWidth="1"/>
    <col min="5" max="5" width="45" bestFit="1" customWidth="1"/>
    <col min="6" max="6" width="15.86328125" bestFit="1" customWidth="1"/>
  </cols>
  <sheetData>
    <row r="3" spans="1:6" ht="28.5" x14ac:dyDescent="0.45">
      <c r="C3" s="1"/>
      <c r="D3" s="12" t="s">
        <v>2</v>
      </c>
      <c r="E3" s="13" t="s">
        <v>148</v>
      </c>
    </row>
    <row r="4" spans="1:6" x14ac:dyDescent="0.45">
      <c r="A4" s="8" t="s">
        <v>10</v>
      </c>
      <c r="B4" s="8" t="s">
        <v>5</v>
      </c>
      <c r="C4" s="14" t="s">
        <v>146</v>
      </c>
      <c r="D4" s="8" t="s">
        <v>3</v>
      </c>
      <c r="E4" s="8" t="s">
        <v>4</v>
      </c>
      <c r="F4" s="8" t="s">
        <v>0</v>
      </c>
    </row>
    <row r="5" spans="1:6" ht="57" x14ac:dyDescent="0.45">
      <c r="A5" s="10" t="s">
        <v>239</v>
      </c>
      <c r="B5" s="2" t="s">
        <v>84</v>
      </c>
      <c r="C5" s="6" t="s">
        <v>85</v>
      </c>
      <c r="D5" s="34"/>
      <c r="E5" s="34"/>
      <c r="F5" s="2" t="s">
        <v>14</v>
      </c>
    </row>
    <row r="6" spans="1:6" ht="44.25" x14ac:dyDescent="0.45">
      <c r="A6" s="10" t="s">
        <v>240</v>
      </c>
      <c r="B6" s="2" t="s">
        <v>297</v>
      </c>
      <c r="C6" s="6" t="s">
        <v>296</v>
      </c>
      <c r="D6" s="34"/>
      <c r="E6" s="34"/>
      <c r="F6" s="2" t="s">
        <v>14</v>
      </c>
    </row>
    <row r="7" spans="1:6" ht="71.25" x14ac:dyDescent="0.45">
      <c r="A7" s="10" t="s">
        <v>149</v>
      </c>
      <c r="B7" s="2" t="s">
        <v>87</v>
      </c>
      <c r="C7" s="6" t="s">
        <v>86</v>
      </c>
      <c r="D7" s="36" t="e">
        <f>'1. Calc of Annex II formulas '!D9</f>
        <v>#DIV/0!</v>
      </c>
      <c r="E7" s="36" t="e">
        <f>'1. Calc of Annex II formulas '!E9</f>
        <v>#DIV/0!</v>
      </c>
      <c r="F7" s="2" t="s">
        <v>14</v>
      </c>
    </row>
    <row r="10" spans="1:6" x14ac:dyDescent="0.45">
      <c r="A10" s="23" t="s">
        <v>266</v>
      </c>
    </row>
    <row r="11" spans="1:6" x14ac:dyDescent="0.45">
      <c r="A11" s="23" t="s">
        <v>295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topLeftCell="A13" workbookViewId="0">
      <selection activeCell="D28" sqref="D28"/>
    </sheetView>
  </sheetViews>
  <sheetFormatPr defaultColWidth="9.1328125" defaultRowHeight="14.25" x14ac:dyDescent="0.45"/>
  <cols>
    <col min="1" max="1" width="10.1328125" bestFit="1" customWidth="1"/>
    <col min="2" max="2" width="38.265625" bestFit="1" customWidth="1"/>
    <col min="3" max="3" width="34.1328125" customWidth="1"/>
    <col min="4" max="4" width="37.265625" customWidth="1"/>
    <col min="5" max="5" width="41.59765625" customWidth="1"/>
  </cols>
  <sheetData>
    <row r="2" spans="1:5" x14ac:dyDescent="0.45">
      <c r="D2" s="12" t="s">
        <v>2</v>
      </c>
      <c r="E2" s="13" t="s">
        <v>179</v>
      </c>
    </row>
    <row r="3" spans="1:5" x14ac:dyDescent="0.45">
      <c r="A3" s="8" t="s">
        <v>10</v>
      </c>
      <c r="B3" s="8" t="s">
        <v>150</v>
      </c>
      <c r="C3" s="8" t="s">
        <v>146</v>
      </c>
      <c r="D3" s="8" t="s">
        <v>3</v>
      </c>
      <c r="E3" s="8" t="s">
        <v>4</v>
      </c>
    </row>
    <row r="4" spans="1:5" ht="42.75" x14ac:dyDescent="0.45">
      <c r="A4" s="10" t="s">
        <v>241</v>
      </c>
      <c r="B4" s="2" t="s">
        <v>151</v>
      </c>
      <c r="C4" s="6" t="s">
        <v>89</v>
      </c>
      <c r="D4" s="36">
        <f>'4. Data on Revenues'!D5</f>
        <v>0</v>
      </c>
      <c r="E4" s="36">
        <f>'4. Data on Revenues'!E5</f>
        <v>0</v>
      </c>
    </row>
    <row r="5" spans="1:5" ht="71.25" x14ac:dyDescent="0.45">
      <c r="A5" s="10" t="s">
        <v>152</v>
      </c>
      <c r="B5" s="2" t="s">
        <v>154</v>
      </c>
      <c r="C5" s="6" t="s">
        <v>90</v>
      </c>
      <c r="D5" s="36" t="e">
        <f>'4. Data on Revenues'!D7</f>
        <v>#DIV/0!</v>
      </c>
      <c r="E5" s="36" t="e">
        <f>'4. Data on Revenues'!E7</f>
        <v>#DIV/0!</v>
      </c>
    </row>
    <row r="6" spans="1:5" ht="28.5" x14ac:dyDescent="0.45">
      <c r="A6" s="10" t="s">
        <v>153</v>
      </c>
      <c r="B6" s="2" t="s">
        <v>155</v>
      </c>
      <c r="C6" s="6" t="s">
        <v>91</v>
      </c>
      <c r="D6" s="36">
        <f>'3. Data on Costs'!D3</f>
        <v>0</v>
      </c>
      <c r="E6" s="36">
        <f>'3. Data on Costs'!E3</f>
        <v>0</v>
      </c>
    </row>
    <row r="7" spans="1:5" ht="28.5" x14ac:dyDescent="0.45">
      <c r="A7" s="10" t="s">
        <v>156</v>
      </c>
      <c r="B7" s="2" t="s">
        <v>157</v>
      </c>
      <c r="C7" s="6" t="s">
        <v>92</v>
      </c>
      <c r="D7" s="36">
        <f>'3. Data on Costs'!D4</f>
        <v>0</v>
      </c>
      <c r="E7" s="36">
        <f>'3. Data on Costs'!E4</f>
        <v>0</v>
      </c>
    </row>
    <row r="8" spans="1:5" ht="28.5" x14ac:dyDescent="0.45">
      <c r="A8" s="10" t="s">
        <v>158</v>
      </c>
      <c r="B8" s="2" t="s">
        <v>159</v>
      </c>
      <c r="C8" s="6" t="s">
        <v>93</v>
      </c>
      <c r="D8" s="36">
        <f>'3. Data on Costs'!D5</f>
        <v>0</v>
      </c>
      <c r="E8" s="36">
        <f>'3. Data on Costs'!E5</f>
        <v>0</v>
      </c>
    </row>
    <row r="9" spans="1:5" ht="71.25" x14ac:dyDescent="0.45">
      <c r="A9" s="10" t="s">
        <v>169</v>
      </c>
      <c r="B9" s="2" t="s">
        <v>160</v>
      </c>
      <c r="C9" s="6" t="s">
        <v>94</v>
      </c>
      <c r="D9" s="36" t="e">
        <f>'3. Data on Costs'!D10</f>
        <v>#DIV/0!</v>
      </c>
      <c r="E9" s="36" t="e">
        <f>'3. Data on Costs'!E10</f>
        <v>#DIV/0!</v>
      </c>
    </row>
    <row r="10" spans="1:5" ht="42.75" x14ac:dyDescent="0.45">
      <c r="A10" s="10" t="s">
        <v>170</v>
      </c>
      <c r="B10" s="2" t="s">
        <v>161</v>
      </c>
      <c r="C10" s="6" t="s">
        <v>95</v>
      </c>
      <c r="D10" s="36" t="e">
        <f>'3. Data on Costs'!D11</f>
        <v>#DIV/0!</v>
      </c>
      <c r="E10" s="36" t="e">
        <f>'3. Data on Costs'!E11</f>
        <v>#DIV/0!</v>
      </c>
    </row>
    <row r="11" spans="1:5" ht="42.75" x14ac:dyDescent="0.45">
      <c r="A11" s="10" t="s">
        <v>171</v>
      </c>
      <c r="B11" s="2" t="s">
        <v>162</v>
      </c>
      <c r="C11" s="6" t="s">
        <v>96</v>
      </c>
      <c r="D11" s="36" t="e">
        <f>'3. Data on Costs'!D12</f>
        <v>#DIV/0!</v>
      </c>
      <c r="E11" s="36" t="e">
        <f>'3. Data on Costs'!E12</f>
        <v>#DIV/0!</v>
      </c>
    </row>
    <row r="12" spans="1:5" ht="71.25" x14ac:dyDescent="0.45">
      <c r="A12" s="10" t="s">
        <v>172</v>
      </c>
      <c r="B12" s="2" t="s">
        <v>163</v>
      </c>
      <c r="C12" s="6" t="s">
        <v>97</v>
      </c>
      <c r="D12" s="36" t="e">
        <f>'3. Data on Costs'!D13</f>
        <v>#DIV/0!</v>
      </c>
      <c r="E12" s="36" t="e">
        <f>'3. Data on Costs'!E13</f>
        <v>#DIV/0!</v>
      </c>
    </row>
    <row r="13" spans="1:5" ht="57" x14ac:dyDescent="0.45">
      <c r="A13" s="10" t="s">
        <v>173</v>
      </c>
      <c r="B13" s="2" t="s">
        <v>164</v>
      </c>
      <c r="C13" s="6" t="s">
        <v>98</v>
      </c>
      <c r="D13" s="36" t="e">
        <f>'3. Data on Costs'!D19</f>
        <v>#DIV/0!</v>
      </c>
      <c r="E13" s="36" t="e">
        <f>'3. Data on Costs'!E19</f>
        <v>#DIV/0!</v>
      </c>
    </row>
    <row r="14" spans="1:5" ht="57" x14ac:dyDescent="0.45">
      <c r="A14" s="10" t="s">
        <v>174</v>
      </c>
      <c r="B14" s="2" t="s">
        <v>165</v>
      </c>
      <c r="C14" s="6" t="s">
        <v>99</v>
      </c>
      <c r="D14" s="36" t="e">
        <f>'3. Data on Costs'!D20</f>
        <v>#DIV/0!</v>
      </c>
      <c r="E14" s="36" t="e">
        <f>'3. Data on Costs'!E20</f>
        <v>#DIV/0!</v>
      </c>
    </row>
    <row r="15" spans="1:5" ht="57" x14ac:dyDescent="0.45">
      <c r="A15" s="10" t="s">
        <v>175</v>
      </c>
      <c r="B15" s="2" t="s">
        <v>166</v>
      </c>
      <c r="C15" s="6" t="s">
        <v>100</v>
      </c>
      <c r="D15" s="36" t="e">
        <f>'3. Data on Costs'!D21</f>
        <v>#DIV/0!</v>
      </c>
      <c r="E15" s="36" t="e">
        <f>'3. Data on Costs'!E21</f>
        <v>#DIV/0!</v>
      </c>
    </row>
    <row r="16" spans="1:5" ht="57" x14ac:dyDescent="0.45">
      <c r="A16" s="10" t="s">
        <v>176</v>
      </c>
      <c r="B16" s="2" t="s">
        <v>167</v>
      </c>
      <c r="C16" s="6" t="s">
        <v>101</v>
      </c>
      <c r="D16" s="36" t="e">
        <f>'3. Data on Costs'!D22</f>
        <v>#DIV/0!</v>
      </c>
      <c r="E16" s="36" t="e">
        <f>'3. Data on Costs'!E22</f>
        <v>#DIV/0!</v>
      </c>
    </row>
    <row r="17" spans="1:5" ht="42.75" x14ac:dyDescent="0.45">
      <c r="A17" s="10" t="s">
        <v>177</v>
      </c>
      <c r="B17" s="2" t="s">
        <v>168</v>
      </c>
      <c r="C17" s="6" t="s">
        <v>102</v>
      </c>
      <c r="D17" s="36" t="e">
        <f>'3. Data on Costs'!D23</f>
        <v>#DIV/0!</v>
      </c>
      <c r="E17" s="36" t="e">
        <f>'3. Data on Costs'!E23</f>
        <v>#DIV/0!</v>
      </c>
    </row>
    <row r="18" spans="1:5" x14ac:dyDescent="0.45">
      <c r="A18" s="10" t="s">
        <v>178</v>
      </c>
      <c r="B18" s="2"/>
      <c r="C18" s="15" t="s">
        <v>88</v>
      </c>
      <c r="D18" s="32" t="e">
        <f>D4+D5-D6-D7-D8-D9-D10-D11-D12-D13-D14-D15-D16-D17</f>
        <v>#DIV/0!</v>
      </c>
      <c r="E18" s="32" t="e">
        <f>E4+E5-E6-E7-E8-E9-E10-E11-E12-E13-E14-E15-E16-E17</f>
        <v>#DIV/0!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7" workbookViewId="0">
      <selection activeCell="A10" sqref="A10"/>
    </sheetView>
  </sheetViews>
  <sheetFormatPr defaultColWidth="9.1328125" defaultRowHeight="14.25" x14ac:dyDescent="0.45"/>
  <cols>
    <col min="1" max="1" width="15.3984375" bestFit="1" customWidth="1"/>
    <col min="2" max="2" width="110.73046875" bestFit="1" customWidth="1"/>
    <col min="3" max="3" width="33.59765625" bestFit="1" customWidth="1"/>
    <col min="4" max="4" width="41.59765625" customWidth="1"/>
  </cols>
  <sheetData>
    <row r="1" spans="1:4" s="3" customFormat="1" x14ac:dyDescent="0.45">
      <c r="A1" s="16" t="s">
        <v>249</v>
      </c>
    </row>
    <row r="2" spans="1:4" s="3" customFormat="1" x14ac:dyDescent="0.45"/>
    <row r="3" spans="1:4" ht="43.5" customHeight="1" x14ac:dyDescent="0.45">
      <c r="A3" s="16" t="s">
        <v>243</v>
      </c>
      <c r="C3" s="12" t="s">
        <v>2</v>
      </c>
      <c r="D3" s="13" t="s">
        <v>148</v>
      </c>
    </row>
    <row r="4" spans="1:4" x14ac:dyDescent="0.45">
      <c r="A4" s="8" t="s">
        <v>10</v>
      </c>
      <c r="B4" s="8" t="s">
        <v>146</v>
      </c>
      <c r="C4" s="8" t="s">
        <v>3</v>
      </c>
      <c r="D4" s="8" t="s">
        <v>4</v>
      </c>
    </row>
    <row r="5" spans="1:4" x14ac:dyDescent="0.45">
      <c r="A5" s="2" t="s">
        <v>184</v>
      </c>
      <c r="B5" s="2" t="s">
        <v>244</v>
      </c>
      <c r="C5" s="34"/>
      <c r="D5" s="34"/>
    </row>
    <row r="6" spans="1:4" x14ac:dyDescent="0.45">
      <c r="A6" s="2" t="s">
        <v>185</v>
      </c>
      <c r="B6" s="21" t="s">
        <v>257</v>
      </c>
      <c r="C6" s="34"/>
      <c r="D6" s="34"/>
    </row>
    <row r="7" spans="1:4" x14ac:dyDescent="0.45">
      <c r="A7" s="2" t="s">
        <v>186</v>
      </c>
      <c r="B7" s="2" t="s">
        <v>245</v>
      </c>
      <c r="C7" s="34"/>
      <c r="D7" s="34"/>
    </row>
    <row r="8" spans="1:4" x14ac:dyDescent="0.45">
      <c r="A8" s="2" t="s">
        <v>187</v>
      </c>
      <c r="B8" s="2" t="s">
        <v>246</v>
      </c>
      <c r="C8" s="34"/>
      <c r="D8" s="34"/>
    </row>
    <row r="9" spans="1:4" x14ac:dyDescent="0.45">
      <c r="A9" s="2" t="s">
        <v>188</v>
      </c>
      <c r="B9" s="21" t="s">
        <v>259</v>
      </c>
      <c r="C9" s="34"/>
      <c r="D9" s="34"/>
    </row>
    <row r="10" spans="1:4" x14ac:dyDescent="0.45">
      <c r="A10" s="2" t="s">
        <v>189</v>
      </c>
      <c r="B10" s="21" t="s">
        <v>258</v>
      </c>
      <c r="C10" s="34"/>
      <c r="D10" s="34"/>
    </row>
    <row r="11" spans="1:4" x14ac:dyDescent="0.45">
      <c r="A11" s="2" t="s">
        <v>190</v>
      </c>
      <c r="B11" s="2" t="s">
        <v>247</v>
      </c>
      <c r="C11" s="34"/>
      <c r="D11" s="34"/>
    </row>
    <row r="12" spans="1:4" x14ac:dyDescent="0.45">
      <c r="A12" s="2" t="s">
        <v>191</v>
      </c>
      <c r="B12" s="2" t="s">
        <v>248</v>
      </c>
      <c r="C12" s="34"/>
      <c r="D12" s="34"/>
    </row>
    <row r="13" spans="1:4" x14ac:dyDescent="0.45">
      <c r="A13" s="2" t="s">
        <v>192</v>
      </c>
      <c r="B13" s="17" t="s">
        <v>253</v>
      </c>
      <c r="C13" s="33">
        <f>C5-C6-C7-C8-C9-C10-C11-C12</f>
        <v>0</v>
      </c>
      <c r="D13" s="33">
        <f>D5-D6-D7-D8-D9-D10-D11-D12</f>
        <v>0</v>
      </c>
    </row>
    <row r="15" spans="1:4" s="3" customFormat="1" x14ac:dyDescent="0.45">
      <c r="A15" s="2" t="s">
        <v>291</v>
      </c>
      <c r="B15" s="17" t="s">
        <v>293</v>
      </c>
      <c r="C15" s="33" t="e">
        <f>-'5. Roaming net margin'!D18/'6. EBITDA'!C13</f>
        <v>#DIV/0!</v>
      </c>
      <c r="D15" s="33" t="e">
        <f>-'5. Roaming net margin'!E18/'6. EBITDA'!D13</f>
        <v>#DIV/0!</v>
      </c>
    </row>
    <row r="16" spans="1:4" s="3" customFormat="1" x14ac:dyDescent="0.45"/>
    <row r="17" spans="1:4" s="3" customFormat="1" x14ac:dyDescent="0.45">
      <c r="A17" s="16" t="s">
        <v>250</v>
      </c>
    </row>
    <row r="19" spans="1:4" ht="28.5" x14ac:dyDescent="0.45">
      <c r="A19" s="16" t="s">
        <v>290</v>
      </c>
      <c r="B19" s="3"/>
      <c r="C19" s="12" t="s">
        <v>2</v>
      </c>
      <c r="D19" s="13" t="s">
        <v>148</v>
      </c>
    </row>
    <row r="20" spans="1:4" x14ac:dyDescent="0.45">
      <c r="A20" s="8" t="s">
        <v>10</v>
      </c>
      <c r="B20" s="8" t="s">
        <v>146</v>
      </c>
      <c r="C20" s="8" t="s">
        <v>3</v>
      </c>
      <c r="D20" s="8" t="s">
        <v>4</v>
      </c>
    </row>
    <row r="21" spans="1:4" x14ac:dyDescent="0.45">
      <c r="A21" s="2" t="s">
        <v>194</v>
      </c>
      <c r="B21" s="2" t="s">
        <v>193</v>
      </c>
      <c r="C21" s="34"/>
      <c r="D21" s="34"/>
    </row>
    <row r="22" spans="1:4" x14ac:dyDescent="0.45">
      <c r="A22" s="2" t="s">
        <v>195</v>
      </c>
      <c r="B22" s="21" t="s">
        <v>260</v>
      </c>
      <c r="C22" s="34"/>
      <c r="D22" s="34"/>
    </row>
    <row r="23" spans="1:4" x14ac:dyDescent="0.45">
      <c r="A23" s="2" t="s">
        <v>196</v>
      </c>
      <c r="B23" s="2" t="s">
        <v>180</v>
      </c>
      <c r="C23" s="34"/>
      <c r="D23" s="34"/>
    </row>
    <row r="24" spans="1:4" x14ac:dyDescent="0.45">
      <c r="A24" s="2" t="s">
        <v>197</v>
      </c>
      <c r="B24" s="2" t="s">
        <v>181</v>
      </c>
      <c r="C24" s="34"/>
      <c r="D24" s="34"/>
    </row>
    <row r="25" spans="1:4" x14ac:dyDescent="0.45">
      <c r="A25" s="2" t="s">
        <v>198</v>
      </c>
      <c r="B25" s="21" t="s">
        <v>261</v>
      </c>
      <c r="C25" s="34"/>
      <c r="D25" s="34"/>
    </row>
    <row r="26" spans="1:4" x14ac:dyDescent="0.45">
      <c r="A26" s="2" t="s">
        <v>199</v>
      </c>
      <c r="B26" s="21" t="s">
        <v>262</v>
      </c>
      <c r="C26" s="34"/>
      <c r="D26" s="34"/>
    </row>
    <row r="27" spans="1:4" x14ac:dyDescent="0.45">
      <c r="A27" s="2" t="s">
        <v>200</v>
      </c>
      <c r="B27" s="2" t="s">
        <v>183</v>
      </c>
      <c r="C27" s="34"/>
      <c r="D27" s="34"/>
    </row>
    <row r="28" spans="1:4" x14ac:dyDescent="0.45">
      <c r="A28" s="2" t="s">
        <v>201</v>
      </c>
      <c r="B28" s="2" t="s">
        <v>182</v>
      </c>
      <c r="C28" s="34"/>
      <c r="D28" s="34"/>
    </row>
    <row r="29" spans="1:4" x14ac:dyDescent="0.45">
      <c r="A29" s="2" t="s">
        <v>202</v>
      </c>
      <c r="B29" s="17" t="s">
        <v>203</v>
      </c>
      <c r="C29" s="29">
        <f>C21-C22-C23-C24-C25-C26-C27-C28</f>
        <v>0</v>
      </c>
      <c r="D29" s="29">
        <f>D21-D22-D23-D24-D25-D26-D27-D28</f>
        <v>0</v>
      </c>
    </row>
    <row r="31" spans="1:4" x14ac:dyDescent="0.45">
      <c r="A31" s="2" t="s">
        <v>251</v>
      </c>
      <c r="B31" s="15" t="s">
        <v>88</v>
      </c>
      <c r="C31" s="36" t="e">
        <f>'5. Roaming net margin'!D18</f>
        <v>#DIV/0!</v>
      </c>
      <c r="D31" s="36" t="e">
        <f>'5. Roaming net margin'!E18</f>
        <v>#DIV/0!</v>
      </c>
    </row>
    <row r="34" spans="1:4" x14ac:dyDescent="0.45">
      <c r="A34" s="2" t="s">
        <v>252</v>
      </c>
      <c r="B34" s="17" t="s">
        <v>253</v>
      </c>
      <c r="C34" s="33" t="e">
        <f>C29-C31</f>
        <v>#DIV/0!</v>
      </c>
      <c r="D34" s="33" t="e">
        <f>D29-D31</f>
        <v>#DIV/0!</v>
      </c>
    </row>
    <row r="36" spans="1:4" x14ac:dyDescent="0.45">
      <c r="A36" s="2" t="s">
        <v>292</v>
      </c>
      <c r="B36" s="17" t="s">
        <v>293</v>
      </c>
      <c r="C36" s="33" t="e">
        <f>+-C31/C34</f>
        <v>#DIV/0!</v>
      </c>
      <c r="D36" s="33" t="e">
        <f>+-D31/D34</f>
        <v>#DIV/0!</v>
      </c>
    </row>
    <row r="38" spans="1:4" x14ac:dyDescent="0.45">
      <c r="D38" s="3"/>
    </row>
    <row r="40" spans="1:4" x14ac:dyDescent="0.45">
      <c r="C40" s="19"/>
      <c r="D40" s="1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C7" sqref="C7"/>
    </sheetView>
  </sheetViews>
  <sheetFormatPr defaultColWidth="9.1328125" defaultRowHeight="14.25" x14ac:dyDescent="0.45"/>
  <cols>
    <col min="1" max="1" width="10.1328125" bestFit="1" customWidth="1"/>
    <col min="2" max="2" width="12.59765625" bestFit="1" customWidth="1"/>
    <col min="3" max="3" width="53.86328125" style="1" customWidth="1"/>
    <col min="4" max="4" width="16.3984375" bestFit="1" customWidth="1"/>
    <col min="5" max="5" width="32.1328125" customWidth="1"/>
    <col min="6" max="6" width="13.73046875" bestFit="1" customWidth="1"/>
    <col min="7" max="7" width="13.86328125" customWidth="1"/>
    <col min="8" max="8" width="11.1328125" customWidth="1"/>
  </cols>
  <sheetData>
    <row r="2" spans="1:8" x14ac:dyDescent="0.45">
      <c r="A2" s="5" t="s">
        <v>10</v>
      </c>
      <c r="B2" s="5" t="s">
        <v>5</v>
      </c>
      <c r="C2" s="7" t="s">
        <v>211</v>
      </c>
      <c r="D2" s="5" t="s">
        <v>210</v>
      </c>
      <c r="E2" s="5" t="s">
        <v>0</v>
      </c>
    </row>
    <row r="3" spans="1:8" x14ac:dyDescent="0.45">
      <c r="A3" s="10">
        <v>7.1</v>
      </c>
      <c r="B3" s="2" t="s">
        <v>208</v>
      </c>
      <c r="C3" s="6" t="s">
        <v>1</v>
      </c>
      <c r="D3" s="35"/>
      <c r="E3" s="2" t="s">
        <v>212</v>
      </c>
    </row>
    <row r="4" spans="1:8" x14ac:dyDescent="0.45">
      <c r="A4" s="10" t="s">
        <v>204</v>
      </c>
      <c r="B4" s="2" t="s">
        <v>208</v>
      </c>
      <c r="C4" s="6" t="s">
        <v>103</v>
      </c>
      <c r="D4" s="35"/>
      <c r="E4" s="35"/>
    </row>
    <row r="5" spans="1:8" x14ac:dyDescent="0.45">
      <c r="A5" s="10" t="s">
        <v>205</v>
      </c>
      <c r="B5" s="2" t="s">
        <v>208</v>
      </c>
      <c r="C5" s="22" t="s">
        <v>263</v>
      </c>
      <c r="D5" s="2" t="s">
        <v>242</v>
      </c>
      <c r="E5" s="2"/>
    </row>
    <row r="6" spans="1:8" ht="85.5" customHeight="1" x14ac:dyDescent="0.45">
      <c r="A6" s="10" t="s">
        <v>206</v>
      </c>
      <c r="B6" s="2" t="s">
        <v>209</v>
      </c>
      <c r="C6" s="6" t="s">
        <v>332</v>
      </c>
      <c r="D6" s="35"/>
      <c r="E6" s="35"/>
    </row>
    <row r="7" spans="1:8" s="3" customFormat="1" ht="57" x14ac:dyDescent="0.45">
      <c r="A7" s="10" t="s">
        <v>207</v>
      </c>
      <c r="B7" s="2" t="s">
        <v>209</v>
      </c>
      <c r="C7" s="6" t="s">
        <v>333</v>
      </c>
      <c r="D7" s="35"/>
      <c r="E7" s="35"/>
    </row>
    <row r="8" spans="1:8" s="3" customFormat="1" ht="28.5" x14ac:dyDescent="0.45">
      <c r="A8" s="10" t="s">
        <v>218</v>
      </c>
      <c r="B8" s="2" t="s">
        <v>209</v>
      </c>
      <c r="C8" s="6" t="s">
        <v>219</v>
      </c>
      <c r="D8" s="35"/>
      <c r="E8" s="35"/>
    </row>
    <row r="9" spans="1:8" s="3" customFormat="1" ht="28.5" x14ac:dyDescent="0.45">
      <c r="A9" s="10" t="s">
        <v>221</v>
      </c>
      <c r="B9" s="2" t="s">
        <v>209</v>
      </c>
      <c r="C9" s="6" t="s">
        <v>220</v>
      </c>
      <c r="D9" s="35"/>
      <c r="E9" s="35"/>
    </row>
    <row r="10" spans="1:8" ht="42.75" x14ac:dyDescent="0.45">
      <c r="A10" s="10" t="s">
        <v>222</v>
      </c>
      <c r="B10" s="2" t="s">
        <v>209</v>
      </c>
      <c r="C10" s="6" t="s">
        <v>104</v>
      </c>
      <c r="D10" s="35"/>
      <c r="E10" s="35"/>
    </row>
    <row r="12" spans="1:8" ht="33" customHeight="1" x14ac:dyDescent="0.45">
      <c r="A12" s="41" t="s">
        <v>213</v>
      </c>
      <c r="B12" s="41"/>
      <c r="D12" t="s">
        <v>107</v>
      </c>
      <c r="E12" s="3" t="s">
        <v>107</v>
      </c>
      <c r="F12" s="3" t="s">
        <v>107</v>
      </c>
    </row>
    <row r="13" spans="1:8" x14ac:dyDescent="0.45">
      <c r="C13" s="18" t="s">
        <v>215</v>
      </c>
      <c r="D13" s="5" t="s">
        <v>105</v>
      </c>
      <c r="E13" s="5" t="s">
        <v>106</v>
      </c>
      <c r="F13" s="5" t="s">
        <v>108</v>
      </c>
      <c r="G13" s="5" t="s">
        <v>109</v>
      </c>
      <c r="H13" s="5" t="s">
        <v>109</v>
      </c>
    </row>
    <row r="14" spans="1:8" x14ac:dyDescent="0.45">
      <c r="C14" s="6" t="s">
        <v>264</v>
      </c>
      <c r="D14" s="35"/>
      <c r="E14" s="35"/>
      <c r="F14" s="35"/>
      <c r="G14" s="35"/>
      <c r="H14" s="35"/>
    </row>
    <row r="15" spans="1:8" x14ac:dyDescent="0.45">
      <c r="C15" s="6" t="s">
        <v>265</v>
      </c>
      <c r="D15" s="35"/>
      <c r="E15" s="35"/>
      <c r="F15" s="35"/>
      <c r="G15" s="35"/>
      <c r="H15" s="35"/>
    </row>
    <row r="18" spans="3:8" x14ac:dyDescent="0.45">
      <c r="D18" s="3" t="s">
        <v>107</v>
      </c>
      <c r="E18" s="3" t="s">
        <v>107</v>
      </c>
      <c r="F18" s="3" t="s">
        <v>107</v>
      </c>
      <c r="G18" s="3"/>
      <c r="H18" s="3"/>
    </row>
    <row r="19" spans="3:8" x14ac:dyDescent="0.45">
      <c r="C19" s="18" t="s">
        <v>216</v>
      </c>
      <c r="D19" s="5" t="s">
        <v>105</v>
      </c>
      <c r="E19" s="5" t="s">
        <v>106</v>
      </c>
      <c r="F19" s="5" t="s">
        <v>108</v>
      </c>
      <c r="G19" s="5" t="s">
        <v>109</v>
      </c>
      <c r="H19" s="5" t="s">
        <v>109</v>
      </c>
    </row>
    <row r="20" spans="3:8" x14ac:dyDescent="0.45">
      <c r="C20" s="6" t="s">
        <v>264</v>
      </c>
      <c r="D20" s="35"/>
      <c r="E20" s="35"/>
      <c r="F20" s="35"/>
      <c r="G20" s="35"/>
      <c r="H20" s="35"/>
    </row>
    <row r="21" spans="3:8" x14ac:dyDescent="0.45">
      <c r="C21" s="6" t="s">
        <v>265</v>
      </c>
      <c r="D21" s="35"/>
      <c r="E21" s="35"/>
      <c r="F21" s="35"/>
      <c r="G21" s="35"/>
      <c r="H21" s="35"/>
    </row>
    <row r="24" spans="3:8" x14ac:dyDescent="0.45">
      <c r="D24" s="3" t="s">
        <v>107</v>
      </c>
      <c r="E24" s="3" t="s">
        <v>107</v>
      </c>
      <c r="F24" s="3" t="s">
        <v>107</v>
      </c>
      <c r="G24" s="3"/>
      <c r="H24" s="3"/>
    </row>
    <row r="25" spans="3:8" x14ac:dyDescent="0.45">
      <c r="C25" s="18" t="s">
        <v>217</v>
      </c>
      <c r="D25" s="5" t="s">
        <v>105</v>
      </c>
      <c r="E25" s="5" t="s">
        <v>106</v>
      </c>
      <c r="F25" s="5" t="s">
        <v>108</v>
      </c>
      <c r="G25" s="5" t="s">
        <v>109</v>
      </c>
      <c r="H25" s="5" t="s">
        <v>109</v>
      </c>
    </row>
    <row r="26" spans="3:8" x14ac:dyDescent="0.45">
      <c r="C26" s="6" t="s">
        <v>264</v>
      </c>
      <c r="D26" s="35"/>
      <c r="E26" s="35"/>
      <c r="F26" s="35"/>
      <c r="G26" s="35"/>
      <c r="H26" s="35"/>
    </row>
    <row r="27" spans="3:8" x14ac:dyDescent="0.45">
      <c r="C27" s="6" t="s">
        <v>265</v>
      </c>
      <c r="D27" s="35"/>
      <c r="E27" s="35"/>
      <c r="F27" s="35"/>
      <c r="G27" s="35"/>
      <c r="H27" s="35"/>
    </row>
  </sheetData>
  <mergeCells count="1">
    <mergeCell ref="A12:B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0C9DD64D814F2A4A9C9EE474B69CB880" ma:contentTypeVersion="16" ma:contentTypeDescription="Parent content type for BEREC documents" ma:contentTypeScope="" ma:versionID="5c4b2eb67c65e98f613415f6024788f3">
  <xsd:schema xmlns:xsd="http://www.w3.org/2001/XMLSchema" xmlns:xs="http://www.w3.org/2001/XMLSchema" xmlns:p="http://schemas.microsoft.com/office/2006/metadata/properties" xmlns:ns2="0c390358-b15a-42f6-bd83-21182b663b60" targetNamespace="http://schemas.microsoft.com/office/2006/metadata/properties" ma:root="true" ma:fieldsID="956b6f8de1799598e48dfef1f5979564"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SharedWithUsers" minOccurs="0"/>
                <xsd:element ref="ns2:SharedWithDetails" minOccurs="0"/>
                <xsd:element ref="ns2:BERECNetAresDocumentId" minOccurs="0"/>
                <xsd:element ref="ns2:BERECNetAresSaveNumber" minOccurs="0"/>
                <xsd:element ref="ns2:BERECNetAresRegisterNumber" minOccurs="0"/>
                <xsd:element ref="ns2:BERECNetAresTransact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BERECNetAresDocumentId" ma:index="16" nillable="true" ma:displayName="Ares Document Id" ma:internalName="BERECNetAresDocumentId">
      <xsd:simpleType>
        <xsd:restriction base="dms:Text"/>
      </xsd:simpleType>
    </xsd:element>
    <xsd:element name="BERECNetAresSaveNumber" ma:index="17" nillable="true" ma:displayName="Save Number" ma:internalName="BERECNetAresSaveNumber">
      <xsd:simpleType>
        <xsd:restriction base="dms:Text"/>
      </xsd:simpleType>
    </xsd:element>
    <xsd:element name="BERECNetAresRegisterNumber" ma:index="18" nillable="true" ma:displayName="Register Number" ma:default="No Data" ma:internalName="BERECNetAresRegisterNumber">
      <xsd:simpleType>
        <xsd:restriction base="dms:Text"/>
      </xsd:simpleType>
    </xsd:element>
    <xsd:element name="BERECNetAresTransactionId" ma:index="19" nillable="true" ma:displayName="Transaction Id" ma:internalName="BERECNetAresTransaction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TaxCatchAll xmlns="0c390358-b15a-42f6-bd83-21182b663b60"/>
  </documentManagement>
</p:properties>
</file>

<file path=customXml/itemProps1.xml><?xml version="1.0" encoding="utf-8"?>
<ds:datastoreItem xmlns:ds="http://schemas.openxmlformats.org/officeDocument/2006/customXml" ds:itemID="{581E63B8-C596-4A09-A483-173EDD26A6AF}"/>
</file>

<file path=customXml/itemProps2.xml><?xml version="1.0" encoding="utf-8"?>
<ds:datastoreItem xmlns:ds="http://schemas.openxmlformats.org/officeDocument/2006/customXml" ds:itemID="{37BA9F15-5152-4B32-9ACA-24328F7E4CA0}"/>
</file>

<file path=customXml/itemProps3.xml><?xml version="1.0" encoding="utf-8"?>
<ds:datastoreItem xmlns:ds="http://schemas.openxmlformats.org/officeDocument/2006/customXml" ds:itemID="{E96DCDA3-2A66-4C4C-9E09-A445FC83E87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0. Introduction</vt:lpstr>
      <vt:lpstr>1. Calc of Annex II formulas </vt:lpstr>
      <vt:lpstr>2. Data for Annex II formulas</vt:lpstr>
      <vt:lpstr>3. Data on Costs</vt:lpstr>
      <vt:lpstr>4. Data on Revenues</vt:lpstr>
      <vt:lpstr>5. Roaming net margin</vt:lpstr>
      <vt:lpstr>6. EBITDA</vt:lpstr>
      <vt:lpstr>7. Additional factors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BoR (17) 56 Rev1 BEREC Guidelines on Regulation (EU) No 531_2012 (Retail Roaming Guidelines)</dc:title>
  <dc:creator/>
  <cp:lastModifiedBy/>
  <dcterms:created xsi:type="dcterms:W3CDTF">2006-09-16T00:00:00Z</dcterms:created>
  <dcterms:modified xsi:type="dcterms:W3CDTF">2017-04-03T13:33:18Z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0x010100348BBC749770A9448BF8F9835E32760A000C9DD64D814F2A4A9C9EE474B69CB880</vt:lpwstr>
  </property>
</Properties>
</file>